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560" yWindow="2865" windowWidth="16875" windowHeight="1534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0" i="1" l="1"/>
  <c r="J184" i="1" s="1"/>
  <c r="I180" i="1"/>
  <c r="I184" i="1" s="1"/>
  <c r="H180" i="1"/>
  <c r="H184" i="1" s="1"/>
  <c r="G180" i="1"/>
  <c r="G184" i="1" s="1"/>
  <c r="F180" i="1"/>
  <c r="F184" i="1" s="1"/>
  <c r="J161" i="1"/>
  <c r="J165" i="1" s="1"/>
  <c r="I161" i="1"/>
  <c r="I165" i="1" s="1"/>
  <c r="I176" i="1" s="1"/>
  <c r="H161" i="1"/>
  <c r="G161" i="1"/>
  <c r="G165" i="1" s="1"/>
  <c r="G176" i="1" s="1"/>
  <c r="F161" i="1"/>
  <c r="J142" i="1"/>
  <c r="J146" i="1" s="1"/>
  <c r="J157" i="1" s="1"/>
  <c r="I142" i="1"/>
  <c r="I146" i="1" s="1"/>
  <c r="I157" i="1" s="1"/>
  <c r="H142" i="1"/>
  <c r="H146" i="1" s="1"/>
  <c r="H157" i="1" s="1"/>
  <c r="G142" i="1"/>
  <c r="G146" i="1" s="1"/>
  <c r="F142" i="1"/>
  <c r="F146" i="1" s="1"/>
  <c r="J123" i="1"/>
  <c r="I123" i="1"/>
  <c r="H123" i="1"/>
  <c r="G123" i="1"/>
  <c r="G127" i="1" s="1"/>
  <c r="F123" i="1"/>
  <c r="F127" i="1" s="1"/>
  <c r="J104" i="1"/>
  <c r="J108" i="1" s="1"/>
  <c r="I104" i="1"/>
  <c r="I108" i="1" s="1"/>
  <c r="I119" i="1" s="1"/>
  <c r="H104" i="1"/>
  <c r="H108" i="1" s="1"/>
  <c r="G104" i="1"/>
  <c r="G108" i="1" s="1"/>
  <c r="G119" i="1" s="1"/>
  <c r="F104" i="1"/>
  <c r="F108" i="1" s="1"/>
  <c r="F119" i="1" s="1"/>
  <c r="J85" i="1"/>
  <c r="I85" i="1"/>
  <c r="H85" i="1"/>
  <c r="G85" i="1"/>
  <c r="F85" i="1"/>
  <c r="F89" i="1" s="1"/>
  <c r="J66" i="1"/>
  <c r="J70" i="1" s="1"/>
  <c r="I66" i="1"/>
  <c r="I70" i="1" s="1"/>
  <c r="H66" i="1"/>
  <c r="H70" i="1" s="1"/>
  <c r="G66" i="1"/>
  <c r="G70" i="1" s="1"/>
  <c r="F66" i="1"/>
  <c r="J47" i="1"/>
  <c r="I47" i="1"/>
  <c r="H47" i="1"/>
  <c r="G47" i="1"/>
  <c r="F47" i="1"/>
  <c r="J28" i="1"/>
  <c r="I28" i="1"/>
  <c r="H28" i="1"/>
  <c r="H32" i="1" s="1"/>
  <c r="H43" i="1" s="1"/>
  <c r="G28" i="1"/>
  <c r="G32" i="1" s="1"/>
  <c r="G43" i="1" s="1"/>
  <c r="F28" i="1"/>
  <c r="J9" i="1"/>
  <c r="I9" i="1"/>
  <c r="H9" i="1"/>
  <c r="G9" i="1"/>
  <c r="F9" i="1"/>
  <c r="B195" i="1"/>
  <c r="A195" i="1"/>
  <c r="L194" i="1"/>
  <c r="J194" i="1"/>
  <c r="I194" i="1"/>
  <c r="H194" i="1"/>
  <c r="G194" i="1"/>
  <c r="F194" i="1"/>
  <c r="B185" i="1"/>
  <c r="A185" i="1"/>
  <c r="L184" i="1"/>
  <c r="B176" i="1"/>
  <c r="A176" i="1"/>
  <c r="L175" i="1"/>
  <c r="J175" i="1"/>
  <c r="I175" i="1"/>
  <c r="H175" i="1"/>
  <c r="G175" i="1"/>
  <c r="F175" i="1"/>
  <c r="B166" i="1"/>
  <c r="A166" i="1"/>
  <c r="L165" i="1"/>
  <c r="H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B119" i="1"/>
  <c r="A119" i="1"/>
  <c r="L118" i="1"/>
  <c r="J118" i="1"/>
  <c r="I118" i="1"/>
  <c r="H118" i="1"/>
  <c r="G118" i="1"/>
  <c r="F118" i="1"/>
  <c r="B109" i="1"/>
  <c r="A109" i="1"/>
  <c r="L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B81" i="1"/>
  <c r="A81" i="1"/>
  <c r="L80" i="1"/>
  <c r="J80" i="1"/>
  <c r="I80" i="1"/>
  <c r="H80" i="1"/>
  <c r="G80" i="1"/>
  <c r="F80" i="1"/>
  <c r="B71" i="1"/>
  <c r="A71" i="1"/>
  <c r="L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J43" i="1" s="1"/>
  <c r="I32" i="1"/>
  <c r="I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G24" i="1" s="1"/>
  <c r="F13" i="1"/>
  <c r="F24" i="1" s="1"/>
  <c r="L195" i="1" l="1"/>
  <c r="G195" i="1"/>
  <c r="H195" i="1"/>
  <c r="I195" i="1"/>
  <c r="F195" i="1"/>
  <c r="J195" i="1"/>
  <c r="L176" i="1"/>
  <c r="J176" i="1"/>
  <c r="F176" i="1"/>
  <c r="H176" i="1"/>
  <c r="L157" i="1"/>
  <c r="F157" i="1"/>
  <c r="G157" i="1"/>
  <c r="L138" i="1"/>
  <c r="F138" i="1"/>
  <c r="J138" i="1"/>
  <c r="G138" i="1"/>
  <c r="H138" i="1"/>
  <c r="I138" i="1"/>
  <c r="L119" i="1"/>
  <c r="H119" i="1"/>
  <c r="J119" i="1"/>
  <c r="L100" i="1"/>
  <c r="G100" i="1"/>
  <c r="H100" i="1"/>
  <c r="F100" i="1"/>
  <c r="I100" i="1"/>
  <c r="L81" i="1"/>
  <c r="H81" i="1"/>
  <c r="I81" i="1"/>
  <c r="J81" i="1"/>
  <c r="G81" i="1"/>
  <c r="L62" i="1"/>
  <c r="H62" i="1"/>
  <c r="G62" i="1"/>
  <c r="I62" i="1"/>
  <c r="F62" i="1"/>
  <c r="J62" i="1"/>
  <c r="L24" i="1"/>
  <c r="J24" i="1"/>
  <c r="I24" i="1"/>
  <c r="G196" i="1" l="1"/>
  <c r="F196" i="1"/>
  <c r="H196" i="1"/>
  <c r="L196" i="1"/>
  <c r="I196" i="1"/>
  <c r="J196" i="1"/>
</calcChain>
</file>

<file path=xl/sharedStrings.xml><?xml version="1.0" encoding="utf-8"?>
<sst xmlns="http://schemas.openxmlformats.org/spreadsheetml/2006/main" count="344" uniqueCount="104">
  <si>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</si>
  <si>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</si>
  <si>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</si>
  <si>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</si>
  <si>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</si>
  <si>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</si>
  <si>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</si>
  <si>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</si>
  <si>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</si>
  <si>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</si>
  <si>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</si>
  <si>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</si>
  <si>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</si>
  <si>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</si>
  <si>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</si>
  <si>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</si>
  <si>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</si>
  <si>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</si>
  <si>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</si>
  <si>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</si>
  <si>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</si>
  <si>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</si>
  <si>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</si>
  <si>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</si>
  <si>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</si>
  <si>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</si>
  <si>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</si>
  <si>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</si>
  <si>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</si>
  <si>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</si>
  <si>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</si>
  <si>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</si>
  <si>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</si>
  <si>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</si>
  <si>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</si>
  <si>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</si>
  <si>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</si>
  <si>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</si>
  <si>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</si>
  <si>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автономное общеобразовательное учреждение "Средняя общеобразовательная школа №16" г. Соликамск</t>
  </si>
  <si>
    <t>Гуляш из говядины</t>
  </si>
  <si>
    <t>Каша гречневая вязкая</t>
  </si>
  <si>
    <t>Какао на  молоке</t>
  </si>
  <si>
    <t>Хлеб пшеничный</t>
  </si>
  <si>
    <t>Огурцы/помидоры свежие  в нарезке</t>
  </si>
  <si>
    <t>Салат из белокочанной капусты с морковью</t>
  </si>
  <si>
    <t>246 / 4</t>
  </si>
  <si>
    <t>Тефтели "Особые"тушеные в соусе</t>
  </si>
  <si>
    <t>90/30</t>
  </si>
  <si>
    <t>36( 1)</t>
  </si>
  <si>
    <t>36 (1)</t>
  </si>
  <si>
    <t>Макароны отварные</t>
  </si>
  <si>
    <t>Чай с сахаром с лимоном</t>
  </si>
  <si>
    <t>Хлеб ржано-пшеничный</t>
  </si>
  <si>
    <t>Шницель рыбный (минтай)</t>
  </si>
  <si>
    <t>Картофельное пюре</t>
  </si>
  <si>
    <t>Огурец соленый в нарезке</t>
  </si>
  <si>
    <t>Чай с сахаром</t>
  </si>
  <si>
    <t>Хлеб пшеничный/ржано-пшеничный</t>
  </si>
  <si>
    <t>Огурец//помидор свежие  в нарезке</t>
  </si>
  <si>
    <t>Колбаски" Могилевские"</t>
  </si>
  <si>
    <t>Рис отварной</t>
  </si>
  <si>
    <t>Кофейный напиток на молоке</t>
  </si>
  <si>
    <t>Рулет "Аппетитный " паровой</t>
  </si>
  <si>
    <t>Ттк 83</t>
  </si>
  <si>
    <t>246/4</t>
  </si>
  <si>
    <t>Биточек из говядины</t>
  </si>
  <si>
    <t>Картофель тушеный с птицей</t>
  </si>
  <si>
    <t>Бифштекс школьный паровой</t>
  </si>
  <si>
    <t>Колбаски "Здоровье"</t>
  </si>
  <si>
    <t>Ттк 137</t>
  </si>
  <si>
    <t>ТТК 102</t>
  </si>
  <si>
    <t>Котлета рыбная по- Уральски</t>
  </si>
  <si>
    <t>Ттк 135</t>
  </si>
  <si>
    <t>Суп картофельный с макаронными изделиями</t>
  </si>
  <si>
    <t>Напиток витаминный" Витошка"</t>
  </si>
  <si>
    <t>ТТК</t>
  </si>
  <si>
    <t xml:space="preserve"> Салат из белокочанной капусты с морковью</t>
  </si>
  <si>
    <t>Суп картофельный с бобовыми</t>
  </si>
  <si>
    <t>Компот "Ассорти"</t>
  </si>
  <si>
    <t>Суп крестьянский с крупой (пшено)</t>
  </si>
  <si>
    <t>Компот из свежих яблок</t>
  </si>
  <si>
    <t>ТТК 8</t>
  </si>
  <si>
    <t>Огурец/ помидор свежий в нарезке</t>
  </si>
  <si>
    <t>Борщ из свежей капустой с картофелем</t>
  </si>
  <si>
    <t>компот из изюма</t>
  </si>
  <si>
    <t>11(для школ)</t>
  </si>
  <si>
    <t>Ттк 6</t>
  </si>
  <si>
    <t>Рассольник "Ленинградский"</t>
  </si>
  <si>
    <t>Компот из кураги</t>
  </si>
  <si>
    <t>Ттк</t>
  </si>
  <si>
    <t>Щи из свежей капусты с картофелем</t>
  </si>
  <si>
    <t>310/80</t>
  </si>
  <si>
    <t>Суп лапша домашняя</t>
  </si>
  <si>
    <t xml:space="preserve"> Компот  "Ассорти"</t>
  </si>
  <si>
    <t xml:space="preserve"> Хлеб ржано-пшеничный</t>
  </si>
  <si>
    <t xml:space="preserve"> Хлеб пшеничный</t>
  </si>
  <si>
    <t>Огурцы / помидоры  свежие  в нарезке</t>
  </si>
  <si>
    <t>Компот из изюма</t>
  </si>
  <si>
    <t>Суп крестьянский с крупой (рис)</t>
  </si>
  <si>
    <t>Компот  "Ассорти"</t>
  </si>
  <si>
    <t>Согласовано: директор</t>
  </si>
  <si>
    <t>Емельянова Е.В.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</si>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</sst>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9" sqref="P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 t="s">
        <v>101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1" t="s">
        <v>102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 t="s">
        <v>103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40">
        <v>90</v>
      </c>
      <c r="G6" s="40">
        <v>24.33</v>
      </c>
      <c r="H6" s="40">
        <v>20.69</v>
      </c>
      <c r="I6" s="40">
        <v>33.71</v>
      </c>
      <c r="J6" s="40">
        <v>418.37</v>
      </c>
      <c r="K6" s="41">
        <v>180</v>
      </c>
      <c r="L6" s="40">
        <v>0</v>
      </c>
    </row>
    <row r="7" spans="1:12" ht="15" x14ac:dyDescent="0.25">
      <c r="A7" s="23"/>
      <c r="B7" s="15"/>
      <c r="C7" s="11"/>
      <c r="D7" s="54" t="s">
        <v>29</v>
      </c>
      <c r="E7" s="52" t="s">
        <v>41</v>
      </c>
      <c r="F7" s="43">
        <v>150</v>
      </c>
      <c r="G7" s="43">
        <v>2.66</v>
      </c>
      <c r="H7" s="43">
        <v>9.24</v>
      </c>
      <c r="I7" s="43">
        <v>51.52</v>
      </c>
      <c r="J7" s="43">
        <v>224.24</v>
      </c>
      <c r="K7" s="44">
        <v>464</v>
      </c>
      <c r="L7" s="43">
        <v>0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180</v>
      </c>
      <c r="G8" s="43">
        <v>3.39</v>
      </c>
      <c r="H8" s="43">
        <v>3.54</v>
      </c>
      <c r="I8" s="43">
        <v>23.35</v>
      </c>
      <c r="J8" s="43">
        <v>138.53</v>
      </c>
      <c r="K8" s="44">
        <v>269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52" t="s">
        <v>58</v>
      </c>
      <c r="F9" s="43">
        <f>20+20</f>
        <v>40</v>
      </c>
      <c r="G9" s="43">
        <f>2+2.12</f>
        <v>4.12</v>
      </c>
      <c r="H9" s="43">
        <f>0.29+0.2</f>
        <v>0.49</v>
      </c>
      <c r="I9" s="43">
        <f>13.2+13.38</f>
        <v>26.58</v>
      </c>
      <c r="J9" s="43">
        <f>69.21+62.72</f>
        <v>131.93</v>
      </c>
      <c r="K9" s="44"/>
      <c r="L9" s="43">
        <v>0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60</v>
      </c>
      <c r="G10" s="43">
        <v>0.48</v>
      </c>
      <c r="H10" s="43">
        <v>0.06</v>
      </c>
      <c r="I10" s="43">
        <v>1.98</v>
      </c>
      <c r="J10" s="43">
        <v>8.4</v>
      </c>
      <c r="K10" s="44">
        <v>246</v>
      </c>
      <c r="L10" s="43">
        <v>0</v>
      </c>
    </row>
    <row r="11" spans="1:12" ht="15" x14ac:dyDescent="0.25">
      <c r="A11" s="23"/>
      <c r="B11" s="15"/>
      <c r="C11" s="11"/>
      <c r="D11" s="54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34.979999999999997</v>
      </c>
      <c r="H13" s="19">
        <f t="shared" si="0"/>
        <v>34.020000000000003</v>
      </c>
      <c r="I13" s="19">
        <f t="shared" si="0"/>
        <v>137.14000000000001</v>
      </c>
      <c r="J13" s="19">
        <f t="shared" si="0"/>
        <v>921.46999999999991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59</v>
      </c>
      <c r="F14" s="43">
        <v>60</v>
      </c>
      <c r="G14" s="43">
        <v>0.48</v>
      </c>
      <c r="H14" s="43">
        <v>0.06</v>
      </c>
      <c r="I14" s="43">
        <v>1.98</v>
      </c>
      <c r="J14" s="43">
        <v>8.4</v>
      </c>
      <c r="K14" s="44">
        <v>246</v>
      </c>
      <c r="L14" s="43">
        <v>0</v>
      </c>
    </row>
    <row r="15" spans="1:12" ht="15" x14ac:dyDescent="0.25">
      <c r="A15" s="23"/>
      <c r="B15" s="15"/>
      <c r="C15" s="11"/>
      <c r="D15" s="7" t="s">
        <v>27</v>
      </c>
      <c r="E15" s="42" t="s">
        <v>74</v>
      </c>
      <c r="F15" s="43">
        <v>200</v>
      </c>
      <c r="G15" s="43">
        <v>2.83</v>
      </c>
      <c r="H15" s="43">
        <v>2.86</v>
      </c>
      <c r="I15" s="43">
        <v>21.76</v>
      </c>
      <c r="J15" s="43">
        <v>124.09</v>
      </c>
      <c r="K15" s="44">
        <v>47</v>
      </c>
      <c r="L15" s="43">
        <v>0</v>
      </c>
    </row>
    <row r="16" spans="1:12" ht="15" x14ac:dyDescent="0.25">
      <c r="A16" s="23"/>
      <c r="B16" s="15"/>
      <c r="C16" s="11"/>
      <c r="D16" s="7" t="s">
        <v>28</v>
      </c>
      <c r="E16" s="42" t="s">
        <v>40</v>
      </c>
      <c r="F16" s="43">
        <v>90</v>
      </c>
      <c r="G16" s="43">
        <v>24.33</v>
      </c>
      <c r="H16" s="43">
        <v>20.69</v>
      </c>
      <c r="I16" s="43">
        <v>33.71</v>
      </c>
      <c r="J16" s="43">
        <v>418.37</v>
      </c>
      <c r="K16" s="44">
        <v>180</v>
      </c>
      <c r="L16" s="43">
        <v>0</v>
      </c>
    </row>
    <row r="17" spans="1:12" ht="15" x14ac:dyDescent="0.25">
      <c r="A17" s="23"/>
      <c r="B17" s="15"/>
      <c r="C17" s="11"/>
      <c r="D17" s="7" t="s">
        <v>29</v>
      </c>
      <c r="E17" s="42" t="s">
        <v>41</v>
      </c>
      <c r="F17" s="43">
        <v>150</v>
      </c>
      <c r="G17" s="43">
        <v>5.22</v>
      </c>
      <c r="H17" s="43">
        <v>5.31</v>
      </c>
      <c r="I17" s="43">
        <v>22.77</v>
      </c>
      <c r="J17" s="43">
        <v>175.95</v>
      </c>
      <c r="K17" s="44">
        <v>464</v>
      </c>
      <c r="L17" s="43">
        <v>0</v>
      </c>
    </row>
    <row r="18" spans="1:12" ht="15" x14ac:dyDescent="0.25">
      <c r="A18" s="23"/>
      <c r="B18" s="15"/>
      <c r="C18" s="11"/>
      <c r="D18" s="7" t="s">
        <v>30</v>
      </c>
      <c r="E18" s="42" t="s">
        <v>75</v>
      </c>
      <c r="F18" s="43">
        <v>180</v>
      </c>
      <c r="G18" s="43">
        <v>0</v>
      </c>
      <c r="H18" s="43">
        <v>0</v>
      </c>
      <c r="I18" s="43">
        <v>19</v>
      </c>
      <c r="J18" s="43">
        <v>310</v>
      </c>
      <c r="K18" s="44" t="s">
        <v>76</v>
      </c>
      <c r="L18" s="43">
        <v>0</v>
      </c>
    </row>
    <row r="19" spans="1:12" ht="15" x14ac:dyDescent="0.25">
      <c r="A19" s="23"/>
      <c r="B19" s="15"/>
      <c r="C19" s="11"/>
      <c r="D19" s="7" t="s">
        <v>31</v>
      </c>
      <c r="E19" s="42" t="s">
        <v>53</v>
      </c>
      <c r="F19" s="43">
        <v>20</v>
      </c>
      <c r="G19" s="43">
        <v>2</v>
      </c>
      <c r="H19" s="43">
        <v>0.28999999999999998</v>
      </c>
      <c r="I19" s="43">
        <v>13.2</v>
      </c>
      <c r="J19" s="43">
        <v>60.41</v>
      </c>
      <c r="K19" s="44"/>
      <c r="L19" s="43">
        <v>0</v>
      </c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2.12</v>
      </c>
      <c r="H20" s="43">
        <v>0.2</v>
      </c>
      <c r="I20" s="43">
        <v>13.38</v>
      </c>
      <c r="J20" s="43">
        <v>62.72</v>
      </c>
      <c r="K20" s="44"/>
      <c r="L20" s="43">
        <v>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36.979999999999997</v>
      </c>
      <c r="H23" s="19">
        <f t="shared" si="2"/>
        <v>29.409999999999997</v>
      </c>
      <c r="I23" s="19">
        <f t="shared" si="2"/>
        <v>125.8</v>
      </c>
      <c r="J23" s="19">
        <f t="shared" si="2"/>
        <v>1159.94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1240</v>
      </c>
      <c r="G24" s="32">
        <f t="shared" ref="G24:J24" si="4">G13+G23</f>
        <v>71.959999999999994</v>
      </c>
      <c r="H24" s="32">
        <f t="shared" si="4"/>
        <v>63.43</v>
      </c>
      <c r="I24" s="32">
        <f t="shared" si="4"/>
        <v>262.94</v>
      </c>
      <c r="J24" s="32">
        <f t="shared" si="4"/>
        <v>2081.41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13.85</v>
      </c>
      <c r="H25" s="40">
        <v>16.32</v>
      </c>
      <c r="I25" s="40">
        <v>10.95</v>
      </c>
      <c r="J25" s="40">
        <v>246</v>
      </c>
      <c r="K25" s="53" t="s">
        <v>50</v>
      </c>
      <c r="L25" s="40">
        <v>0</v>
      </c>
    </row>
    <row r="26" spans="1:12" ht="15" x14ac:dyDescent="0.25">
      <c r="A26" s="14"/>
      <c r="B26" s="15"/>
      <c r="C26" s="11"/>
      <c r="D26" s="54" t="s">
        <v>29</v>
      </c>
      <c r="E26" s="42" t="s">
        <v>51</v>
      </c>
      <c r="F26" s="43">
        <v>150</v>
      </c>
      <c r="G26" s="43">
        <v>5.52</v>
      </c>
      <c r="H26" s="43">
        <v>5.3</v>
      </c>
      <c r="I26" s="43">
        <v>35.33</v>
      </c>
      <c r="J26" s="43">
        <v>211.1</v>
      </c>
      <c r="K26" s="44">
        <v>227</v>
      </c>
      <c r="L26" s="43">
        <v>0</v>
      </c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180</v>
      </c>
      <c r="G27" s="43">
        <v>0.06</v>
      </c>
      <c r="H27" s="43">
        <v>0.01</v>
      </c>
      <c r="I27" s="43">
        <v>13.8</v>
      </c>
      <c r="J27" s="43">
        <v>55.46</v>
      </c>
      <c r="K27" s="44">
        <v>294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52" t="s">
        <v>58</v>
      </c>
      <c r="F28" s="43">
        <f>20+20</f>
        <v>40</v>
      </c>
      <c r="G28" s="43">
        <f>2+2.12</f>
        <v>4.12</v>
      </c>
      <c r="H28" s="43">
        <f>0.29+0.2</f>
        <v>0.49</v>
      </c>
      <c r="I28" s="43">
        <f>13.2+13.38</f>
        <v>26.58</v>
      </c>
      <c r="J28" s="43">
        <f>69.21+62.72</f>
        <v>131.93</v>
      </c>
      <c r="K28" s="44"/>
      <c r="L28" s="43">
        <v>0</v>
      </c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60</v>
      </c>
      <c r="G29" s="43">
        <v>0.6</v>
      </c>
      <c r="H29" s="43">
        <v>0.12</v>
      </c>
      <c r="I29" s="43">
        <v>3</v>
      </c>
      <c r="J29" s="43">
        <v>13.2</v>
      </c>
      <c r="K29" s="44" t="s">
        <v>46</v>
      </c>
      <c r="L29" s="43">
        <v>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430</v>
      </c>
      <c r="G32" s="19">
        <f t="shared" ref="G32" si="6">SUM(G25:G31)</f>
        <v>24.15</v>
      </c>
      <c r="H32" s="19">
        <f t="shared" ref="H32" si="7">SUM(H25:H31)</f>
        <v>22.240000000000002</v>
      </c>
      <c r="I32" s="19">
        <f t="shared" ref="I32" si="8">SUM(I25:I31)</f>
        <v>89.66</v>
      </c>
      <c r="J32" s="19">
        <f t="shared" ref="J32:L32" si="9">SUM(J25:J31)</f>
        <v>657.69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77</v>
      </c>
      <c r="F33" s="43">
        <v>60</v>
      </c>
      <c r="G33" s="43">
        <v>0.84</v>
      </c>
      <c r="H33" s="43">
        <v>5.0599999999999996</v>
      </c>
      <c r="I33" s="43">
        <v>5.32</v>
      </c>
      <c r="J33" s="43">
        <v>70.02</v>
      </c>
      <c r="K33" s="44">
        <v>4</v>
      </c>
      <c r="L33" s="43">
        <v>0</v>
      </c>
    </row>
    <row r="34" spans="1:12" ht="15" x14ac:dyDescent="0.25">
      <c r="A34" s="14"/>
      <c r="B34" s="15"/>
      <c r="C34" s="11"/>
      <c r="D34" s="7" t="s">
        <v>27</v>
      </c>
      <c r="E34" s="42" t="s">
        <v>78</v>
      </c>
      <c r="F34" s="43">
        <v>200</v>
      </c>
      <c r="G34" s="43">
        <v>2.34</v>
      </c>
      <c r="H34" s="43">
        <v>3.89</v>
      </c>
      <c r="I34" s="43">
        <v>13.61</v>
      </c>
      <c r="J34" s="43">
        <v>98.79</v>
      </c>
      <c r="K34" s="44">
        <v>45</v>
      </c>
      <c r="L34" s="43">
        <v>0</v>
      </c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 t="s">
        <v>48</v>
      </c>
      <c r="G35" s="43">
        <v>13.85</v>
      </c>
      <c r="H35" s="43">
        <v>16.32</v>
      </c>
      <c r="I35" s="43">
        <v>10.95</v>
      </c>
      <c r="J35" s="43">
        <v>246</v>
      </c>
      <c r="K35" s="44" t="s">
        <v>49</v>
      </c>
      <c r="L35" s="43">
        <v>0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6.62</v>
      </c>
      <c r="H36" s="43">
        <v>6.35</v>
      </c>
      <c r="I36" s="43">
        <v>42.4</v>
      </c>
      <c r="J36" s="43">
        <v>253.3</v>
      </c>
      <c r="K36" s="44">
        <v>227</v>
      </c>
      <c r="L36" s="43">
        <v>0</v>
      </c>
    </row>
    <row r="37" spans="1:12" ht="15" x14ac:dyDescent="0.25">
      <c r="A37" s="14"/>
      <c r="B37" s="15"/>
      <c r="C37" s="11"/>
      <c r="D37" s="7" t="s">
        <v>30</v>
      </c>
      <c r="E37" s="42" t="s">
        <v>79</v>
      </c>
      <c r="F37" s="43">
        <v>180</v>
      </c>
      <c r="G37" s="43">
        <v>0.5</v>
      </c>
      <c r="H37" s="43">
        <v>0</v>
      </c>
      <c r="I37" s="43">
        <v>25.1</v>
      </c>
      <c r="J37" s="43">
        <v>102.41</v>
      </c>
      <c r="K37" s="44" t="s">
        <v>76</v>
      </c>
      <c r="L37" s="43">
        <v>0</v>
      </c>
    </row>
    <row r="38" spans="1:12" ht="15" x14ac:dyDescent="0.25">
      <c r="A38" s="14"/>
      <c r="B38" s="15"/>
      <c r="C38" s="11"/>
      <c r="D38" s="7" t="s">
        <v>31</v>
      </c>
      <c r="E38" s="42" t="s">
        <v>53</v>
      </c>
      <c r="F38" s="43">
        <v>20</v>
      </c>
      <c r="G38" s="43">
        <v>2</v>
      </c>
      <c r="H38" s="43">
        <v>0.28999999999999998</v>
      </c>
      <c r="I38" s="43">
        <v>13.2</v>
      </c>
      <c r="J38" s="43">
        <v>60.41</v>
      </c>
      <c r="K38" s="44"/>
      <c r="L38" s="43">
        <v>0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2.12</v>
      </c>
      <c r="H39" s="43">
        <v>0.2</v>
      </c>
      <c r="I39" s="43">
        <v>13.38</v>
      </c>
      <c r="J39" s="43">
        <v>62.72</v>
      </c>
      <c r="K39" s="44"/>
      <c r="L39" s="43">
        <v>0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28.270000000000003</v>
      </c>
      <c r="H42" s="19">
        <f t="shared" ref="H42" si="11">SUM(H33:H41)</f>
        <v>32.11</v>
      </c>
      <c r="I42" s="19">
        <f t="shared" ref="I42" si="12">SUM(I33:I41)</f>
        <v>123.96</v>
      </c>
      <c r="J42" s="19">
        <f t="shared" ref="J42:L42" si="13">SUM(J33:J41)</f>
        <v>893.65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1060</v>
      </c>
      <c r="G43" s="32">
        <f t="shared" ref="G43" si="14">G32+G42</f>
        <v>52.42</v>
      </c>
      <c r="H43" s="32">
        <f t="shared" ref="H43" si="15">H32+H42</f>
        <v>54.35</v>
      </c>
      <c r="I43" s="32">
        <f t="shared" ref="I43" si="16">I32+I42</f>
        <v>213.62</v>
      </c>
      <c r="J43" s="32">
        <f t="shared" ref="J43:L43" si="17">J32+J42</f>
        <v>1551.3400000000001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9.32</v>
      </c>
      <c r="H44" s="40">
        <v>8.74</v>
      </c>
      <c r="I44" s="40">
        <v>6.11</v>
      </c>
      <c r="J44" s="40">
        <v>77.34</v>
      </c>
      <c r="K44" s="41">
        <v>324</v>
      </c>
      <c r="L44" s="40">
        <v>0</v>
      </c>
    </row>
    <row r="45" spans="1:12" ht="15" x14ac:dyDescent="0.25">
      <c r="A45" s="23"/>
      <c r="B45" s="15"/>
      <c r="C45" s="11"/>
      <c r="D45" s="54" t="s">
        <v>29</v>
      </c>
      <c r="E45" s="42" t="s">
        <v>55</v>
      </c>
      <c r="F45" s="43">
        <v>150</v>
      </c>
      <c r="G45" s="43">
        <v>3.2</v>
      </c>
      <c r="H45" s="43">
        <v>6.06</v>
      </c>
      <c r="I45" s="43">
        <v>23.3</v>
      </c>
      <c r="J45" s="43">
        <v>210.46</v>
      </c>
      <c r="K45" s="44">
        <v>241</v>
      </c>
      <c r="L45" s="43">
        <v>0</v>
      </c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180</v>
      </c>
      <c r="G46" s="43">
        <v>0.11</v>
      </c>
      <c r="H46" s="43">
        <v>0</v>
      </c>
      <c r="I46" s="43">
        <v>10.83</v>
      </c>
      <c r="J46" s="43">
        <v>43.78</v>
      </c>
      <c r="K46" s="44">
        <v>300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52" t="s">
        <v>58</v>
      </c>
      <c r="F47" s="43">
        <f>20+20</f>
        <v>40</v>
      </c>
      <c r="G47" s="43">
        <f>2+2.12</f>
        <v>4.12</v>
      </c>
      <c r="H47" s="43">
        <f>0.29+0.2</f>
        <v>0.49</v>
      </c>
      <c r="I47" s="43">
        <f>13.2+13.38</f>
        <v>26.58</v>
      </c>
      <c r="J47" s="43">
        <f>69.21+62.72</f>
        <v>131.93</v>
      </c>
      <c r="K47" s="44"/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60</v>
      </c>
      <c r="G48" s="43">
        <v>0.48</v>
      </c>
      <c r="H48" s="43">
        <v>0.06</v>
      </c>
      <c r="I48" s="43">
        <v>1.38</v>
      </c>
      <c r="J48" s="43">
        <v>7.8</v>
      </c>
      <c r="K48" s="44">
        <v>247</v>
      </c>
      <c r="L48" s="43">
        <v>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17.23</v>
      </c>
      <c r="H51" s="19">
        <f t="shared" ref="H51" si="19">SUM(H44:H50)</f>
        <v>15.350000000000001</v>
      </c>
      <c r="I51" s="19">
        <f t="shared" ref="I51" si="20">SUM(I44:I50)</f>
        <v>68.199999999999989</v>
      </c>
      <c r="J51" s="19">
        <f t="shared" ref="J51:L51" si="21">SUM(J44:J50)</f>
        <v>471.31000000000006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60</v>
      </c>
      <c r="G52" s="43">
        <v>0.48</v>
      </c>
      <c r="H52" s="43">
        <v>0.06</v>
      </c>
      <c r="I52" s="43">
        <v>1.38</v>
      </c>
      <c r="J52" s="43">
        <v>7.8</v>
      </c>
      <c r="K52" s="44">
        <v>247</v>
      </c>
      <c r="L52" s="43">
        <v>0</v>
      </c>
    </row>
    <row r="53" spans="1:12" ht="15" x14ac:dyDescent="0.25">
      <c r="A53" s="23"/>
      <c r="B53" s="15"/>
      <c r="C53" s="11"/>
      <c r="D53" s="7" t="s">
        <v>27</v>
      </c>
      <c r="E53" s="42" t="s">
        <v>80</v>
      </c>
      <c r="F53" s="43">
        <v>200</v>
      </c>
      <c r="G53" s="43">
        <v>2.31</v>
      </c>
      <c r="H53" s="43">
        <v>7.74</v>
      </c>
      <c r="I53" s="43">
        <v>15.43</v>
      </c>
      <c r="J53" s="43">
        <v>140.59</v>
      </c>
      <c r="K53" s="44">
        <v>51</v>
      </c>
      <c r="L53" s="43">
        <v>0</v>
      </c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9.32</v>
      </c>
      <c r="H54" s="43">
        <v>1.74</v>
      </c>
      <c r="I54" s="43">
        <v>6.11</v>
      </c>
      <c r="J54" s="43">
        <v>77.34</v>
      </c>
      <c r="K54" s="44">
        <v>324</v>
      </c>
      <c r="L54" s="43">
        <v>0</v>
      </c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3.83</v>
      </c>
      <c r="H55" s="43">
        <v>7.27</v>
      </c>
      <c r="I55" s="43">
        <v>27.95</v>
      </c>
      <c r="J55" s="43">
        <v>192.5</v>
      </c>
      <c r="K55" s="44">
        <v>241</v>
      </c>
      <c r="L55" s="43">
        <v>0</v>
      </c>
    </row>
    <row r="56" spans="1:12" ht="15" x14ac:dyDescent="0.25">
      <c r="A56" s="23"/>
      <c r="B56" s="15"/>
      <c r="C56" s="11"/>
      <c r="D56" s="7" t="s">
        <v>30</v>
      </c>
      <c r="E56" s="42" t="s">
        <v>81</v>
      </c>
      <c r="F56" s="43">
        <v>180</v>
      </c>
      <c r="G56" s="43">
        <v>0.18</v>
      </c>
      <c r="H56" s="43">
        <v>0.18</v>
      </c>
      <c r="I56" s="43">
        <v>23.76</v>
      </c>
      <c r="J56" s="43">
        <v>97.2</v>
      </c>
      <c r="K56" s="44" t="s">
        <v>82</v>
      </c>
      <c r="L56" s="43">
        <v>0</v>
      </c>
    </row>
    <row r="57" spans="1:12" ht="15" x14ac:dyDescent="0.25">
      <c r="A57" s="23"/>
      <c r="B57" s="15"/>
      <c r="C57" s="11"/>
      <c r="D57" s="7" t="s">
        <v>31</v>
      </c>
      <c r="E57" s="42" t="s">
        <v>53</v>
      </c>
      <c r="F57" s="43">
        <v>20</v>
      </c>
      <c r="G57" s="43">
        <v>2</v>
      </c>
      <c r="H57" s="43">
        <v>0.28999999999999998</v>
      </c>
      <c r="I57" s="43">
        <v>13.2</v>
      </c>
      <c r="J57" s="43">
        <v>60.41</v>
      </c>
      <c r="K57" s="44"/>
      <c r="L57" s="43">
        <v>0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20</v>
      </c>
      <c r="G58" s="43">
        <v>2.12</v>
      </c>
      <c r="H58" s="43">
        <v>0.2</v>
      </c>
      <c r="I58" s="43">
        <v>13.38</v>
      </c>
      <c r="J58" s="43">
        <v>62.72</v>
      </c>
      <c r="K58" s="44"/>
      <c r="L58" s="43">
        <v>0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20.240000000000002</v>
      </c>
      <c r="H61" s="19">
        <f t="shared" ref="H61" si="23">SUM(H52:H60)</f>
        <v>17.479999999999997</v>
      </c>
      <c r="I61" s="19">
        <f t="shared" ref="I61" si="24">SUM(I52:I60)</f>
        <v>101.21</v>
      </c>
      <c r="J61" s="19">
        <f t="shared" ref="J61:L61" si="25">SUM(J52:J60)</f>
        <v>638.56000000000006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1240</v>
      </c>
      <c r="G62" s="32">
        <f t="shared" ref="G62" si="26">G51+G61</f>
        <v>37.47</v>
      </c>
      <c r="H62" s="32">
        <f t="shared" ref="H62" si="27">H51+H61</f>
        <v>32.83</v>
      </c>
      <c r="I62" s="32">
        <f t="shared" ref="I62" si="28">I51+I61</f>
        <v>169.40999999999997</v>
      </c>
      <c r="J62" s="32">
        <f t="shared" ref="J62:L62" si="29">J51+J61</f>
        <v>1109.8700000000001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90</v>
      </c>
      <c r="G63" s="40">
        <v>9.84</v>
      </c>
      <c r="H63" s="40">
        <v>7.95</v>
      </c>
      <c r="I63" s="40">
        <v>0.96</v>
      </c>
      <c r="J63" s="40">
        <v>114.8</v>
      </c>
      <c r="K63" s="41">
        <v>11</v>
      </c>
      <c r="L63" s="40">
        <v>0</v>
      </c>
    </row>
    <row r="64" spans="1:12" ht="15" x14ac:dyDescent="0.25">
      <c r="A64" s="23"/>
      <c r="B64" s="15"/>
      <c r="C64" s="11"/>
      <c r="D64" s="54" t="s">
        <v>29</v>
      </c>
      <c r="E64" s="42" t="s">
        <v>61</v>
      </c>
      <c r="F64" s="43">
        <v>150</v>
      </c>
      <c r="G64" s="43">
        <v>4.66</v>
      </c>
      <c r="H64" s="43">
        <v>6.1</v>
      </c>
      <c r="I64" s="43">
        <v>48.33</v>
      </c>
      <c r="J64" s="43">
        <v>270.22000000000003</v>
      </c>
      <c r="K64" s="44">
        <v>224</v>
      </c>
      <c r="L64" s="43">
        <v>0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1.26</v>
      </c>
      <c r="H65" s="43">
        <v>1.44</v>
      </c>
      <c r="I65" s="43">
        <v>15.61</v>
      </c>
      <c r="J65" s="43">
        <v>80.39</v>
      </c>
      <c r="K65" s="44">
        <v>287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52" t="s">
        <v>58</v>
      </c>
      <c r="F66" s="43">
        <f>20+20</f>
        <v>40</v>
      </c>
      <c r="G66" s="43">
        <f>2+2.12</f>
        <v>4.12</v>
      </c>
      <c r="H66" s="43">
        <f>0.29+0.2</f>
        <v>0.49</v>
      </c>
      <c r="I66" s="43">
        <f>13.2+13.38</f>
        <v>26.58</v>
      </c>
      <c r="J66" s="43">
        <f>69.21+62.72</f>
        <v>131.93</v>
      </c>
      <c r="K66" s="44"/>
      <c r="L66" s="43">
        <v>0</v>
      </c>
    </row>
    <row r="67" spans="1:12" ht="15" x14ac:dyDescent="0.25">
      <c r="A67" s="23"/>
      <c r="B67" s="15"/>
      <c r="C67" s="11"/>
      <c r="D67" s="7" t="s">
        <v>24</v>
      </c>
      <c r="E67" s="42" t="s">
        <v>59</v>
      </c>
      <c r="F67" s="43">
        <v>60</v>
      </c>
      <c r="G67" s="43">
        <v>0.48</v>
      </c>
      <c r="H67" s="43">
        <v>0.06</v>
      </c>
      <c r="I67" s="43">
        <v>1.98</v>
      </c>
      <c r="J67" s="43">
        <v>8.4</v>
      </c>
      <c r="K67" s="44">
        <v>246</v>
      </c>
      <c r="L67" s="43">
        <v>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20.36</v>
      </c>
      <c r="H70" s="19">
        <f t="shared" ref="H70" si="31">SUM(H63:H69)</f>
        <v>16.04</v>
      </c>
      <c r="I70" s="19">
        <f t="shared" ref="I70" si="32">SUM(I63:I69)</f>
        <v>93.460000000000008</v>
      </c>
      <c r="J70" s="19">
        <f t="shared" ref="J70:L70" si="33">SUM(J63:J69)</f>
        <v>605.74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0.66</v>
      </c>
      <c r="H71" s="43">
        <v>0.12</v>
      </c>
      <c r="I71" s="43">
        <v>2.76</v>
      </c>
      <c r="J71" s="43">
        <v>13.8</v>
      </c>
      <c r="K71" s="44" t="s">
        <v>46</v>
      </c>
      <c r="L71" s="43">
        <v>0</v>
      </c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1.9</v>
      </c>
      <c r="H72" s="43">
        <v>6.66</v>
      </c>
      <c r="I72" s="43">
        <v>10.81</v>
      </c>
      <c r="J72" s="43">
        <v>111.11</v>
      </c>
      <c r="K72" s="44">
        <v>37</v>
      </c>
      <c r="L72" s="43">
        <v>0</v>
      </c>
    </row>
    <row r="73" spans="1:12" ht="25.5" x14ac:dyDescent="0.25">
      <c r="A73" s="23"/>
      <c r="B73" s="15"/>
      <c r="C73" s="11"/>
      <c r="D73" s="7" t="s">
        <v>28</v>
      </c>
      <c r="E73" s="42" t="s">
        <v>60</v>
      </c>
      <c r="F73" s="43">
        <v>90</v>
      </c>
      <c r="G73" s="43">
        <v>9.84</v>
      </c>
      <c r="H73" s="43">
        <v>7.95</v>
      </c>
      <c r="I73" s="43">
        <v>0.96</v>
      </c>
      <c r="J73" s="43">
        <v>114.8</v>
      </c>
      <c r="K73" s="44" t="s">
        <v>86</v>
      </c>
      <c r="L73" s="43">
        <v>0</v>
      </c>
    </row>
    <row r="74" spans="1:12" ht="15" x14ac:dyDescent="0.25">
      <c r="A74" s="23"/>
      <c r="B74" s="15"/>
      <c r="C74" s="11"/>
      <c r="D74" s="7" t="s">
        <v>29</v>
      </c>
      <c r="E74" s="42" t="s">
        <v>61</v>
      </c>
      <c r="F74" s="43">
        <v>150</v>
      </c>
      <c r="G74" s="43">
        <v>4.66</v>
      </c>
      <c r="H74" s="43">
        <v>6.1</v>
      </c>
      <c r="I74" s="43">
        <v>48.33</v>
      </c>
      <c r="J74" s="43">
        <v>270.22000000000003</v>
      </c>
      <c r="K74" s="44">
        <v>224</v>
      </c>
      <c r="L74" s="43">
        <v>0</v>
      </c>
    </row>
    <row r="75" spans="1:12" ht="15" x14ac:dyDescent="0.25">
      <c r="A75" s="23"/>
      <c r="B75" s="15"/>
      <c r="C75" s="11"/>
      <c r="D75" s="7" t="s">
        <v>30</v>
      </c>
      <c r="E75" s="42" t="s">
        <v>85</v>
      </c>
      <c r="F75" s="43">
        <v>180</v>
      </c>
      <c r="G75" s="43">
        <v>0.3</v>
      </c>
      <c r="H75" s="43">
        <v>0</v>
      </c>
      <c r="I75" s="43">
        <v>20.399999999999999</v>
      </c>
      <c r="J75" s="43">
        <v>82.8</v>
      </c>
      <c r="K75" s="44" t="s">
        <v>87</v>
      </c>
      <c r="L75" s="43">
        <v>0</v>
      </c>
    </row>
    <row r="76" spans="1:12" ht="15" x14ac:dyDescent="0.25">
      <c r="A76" s="23"/>
      <c r="B76" s="15"/>
      <c r="C76" s="11"/>
      <c r="D76" s="7" t="s">
        <v>31</v>
      </c>
      <c r="E76" s="42" t="s">
        <v>53</v>
      </c>
      <c r="F76" s="43">
        <v>20</v>
      </c>
      <c r="G76" s="43">
        <v>2</v>
      </c>
      <c r="H76" s="43">
        <v>0.28999999999999998</v>
      </c>
      <c r="I76" s="43">
        <v>13.2</v>
      </c>
      <c r="J76" s="43">
        <v>60.41</v>
      </c>
      <c r="K76" s="44"/>
      <c r="L76" s="43">
        <v>0</v>
      </c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20</v>
      </c>
      <c r="G77" s="43">
        <v>2.12</v>
      </c>
      <c r="H77" s="43">
        <v>0.2</v>
      </c>
      <c r="I77" s="43">
        <v>13.38</v>
      </c>
      <c r="J77" s="43">
        <v>62.72</v>
      </c>
      <c r="K77" s="44"/>
      <c r="L77" s="43">
        <v>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21.480000000000004</v>
      </c>
      <c r="H80" s="19">
        <f t="shared" ref="H80" si="35">SUM(H71:H79)</f>
        <v>21.319999999999997</v>
      </c>
      <c r="I80" s="19">
        <f t="shared" ref="I80" si="36">SUM(I71:I79)</f>
        <v>109.83999999999999</v>
      </c>
      <c r="J80" s="19">
        <f t="shared" ref="J80:L80" si="37">SUM(J71:J79)</f>
        <v>715.86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1240</v>
      </c>
      <c r="G81" s="32">
        <f t="shared" ref="G81" si="38">G70+G80</f>
        <v>41.84</v>
      </c>
      <c r="H81" s="32">
        <f t="shared" ref="H81" si="39">H70+H80</f>
        <v>37.36</v>
      </c>
      <c r="I81" s="32">
        <f t="shared" ref="I81" si="40">I70+I80</f>
        <v>203.3</v>
      </c>
      <c r="J81" s="32">
        <f t="shared" ref="J81:L81" si="41">J70+J80</f>
        <v>1321.6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90</v>
      </c>
      <c r="G82" s="40">
        <v>10.35</v>
      </c>
      <c r="H82" s="40">
        <v>6.64</v>
      </c>
      <c r="I82" s="40">
        <v>4.75</v>
      </c>
      <c r="J82" s="40">
        <v>120.02</v>
      </c>
      <c r="K82" s="41" t="s">
        <v>64</v>
      </c>
      <c r="L82" s="40">
        <v>0</v>
      </c>
    </row>
    <row r="83" spans="1:12" ht="15" x14ac:dyDescent="0.25">
      <c r="A83" s="23"/>
      <c r="B83" s="15"/>
      <c r="C83" s="11"/>
      <c r="D83" s="54" t="s">
        <v>29</v>
      </c>
      <c r="E83" s="42" t="s">
        <v>51</v>
      </c>
      <c r="F83" s="43">
        <v>150</v>
      </c>
      <c r="G83" s="43">
        <v>5.52</v>
      </c>
      <c r="H83" s="43">
        <v>8.3000000000000007</v>
      </c>
      <c r="I83" s="43">
        <v>35.33</v>
      </c>
      <c r="J83" s="43">
        <v>211.1</v>
      </c>
      <c r="K83" s="44">
        <v>227</v>
      </c>
      <c r="L83" s="43">
        <v>0</v>
      </c>
    </row>
    <row r="84" spans="1:12" ht="15" x14ac:dyDescent="0.25">
      <c r="A84" s="23"/>
      <c r="B84" s="15"/>
      <c r="C84" s="11"/>
      <c r="D84" s="7" t="s">
        <v>22</v>
      </c>
      <c r="E84" s="42" t="s">
        <v>52</v>
      </c>
      <c r="F84" s="43">
        <v>180</v>
      </c>
      <c r="G84" s="43">
        <v>0.06</v>
      </c>
      <c r="H84" s="43">
        <v>0.01</v>
      </c>
      <c r="I84" s="43">
        <v>13.8</v>
      </c>
      <c r="J84" s="43">
        <v>55.46</v>
      </c>
      <c r="K84" s="44">
        <v>294</v>
      </c>
      <c r="L84" s="43">
        <v>0</v>
      </c>
    </row>
    <row r="85" spans="1:12" ht="15" x14ac:dyDescent="0.25">
      <c r="A85" s="23"/>
      <c r="B85" s="15"/>
      <c r="C85" s="11"/>
      <c r="D85" s="7" t="s">
        <v>23</v>
      </c>
      <c r="E85" s="52" t="s">
        <v>58</v>
      </c>
      <c r="F85" s="43">
        <f>20+20</f>
        <v>40</v>
      </c>
      <c r="G85" s="43">
        <f>2+2.12</f>
        <v>4.12</v>
      </c>
      <c r="H85" s="43">
        <f>0.29+0.2</f>
        <v>0.49</v>
      </c>
      <c r="I85" s="43">
        <f>13.2+13.38</f>
        <v>26.58</v>
      </c>
      <c r="J85" s="43">
        <f>69.21+62.72</f>
        <v>131.93</v>
      </c>
      <c r="K85" s="44"/>
      <c r="L85" s="43">
        <v>0</v>
      </c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60</v>
      </c>
      <c r="G86" s="43">
        <v>0.6</v>
      </c>
      <c r="H86" s="43">
        <v>0.12</v>
      </c>
      <c r="I86" s="43">
        <v>3</v>
      </c>
      <c r="J86" s="43">
        <v>13.2</v>
      </c>
      <c r="K86" s="55" t="s">
        <v>65</v>
      </c>
      <c r="L86" s="43">
        <v>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20.650000000000002</v>
      </c>
      <c r="H89" s="19">
        <f t="shared" ref="H89" si="43">SUM(H82:H88)</f>
        <v>15.56</v>
      </c>
      <c r="I89" s="19">
        <f t="shared" ref="I89" si="44">SUM(I82:I88)</f>
        <v>83.46</v>
      </c>
      <c r="J89" s="19">
        <f t="shared" ref="J89:L89" si="45">SUM(J82:J88)</f>
        <v>531.71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60</v>
      </c>
      <c r="G90" s="43">
        <v>0.84</v>
      </c>
      <c r="H90" s="43">
        <v>5.0599999999999996</v>
      </c>
      <c r="I90" s="43">
        <v>5.32</v>
      </c>
      <c r="J90" s="43">
        <v>70.02</v>
      </c>
      <c r="K90" s="44">
        <v>4</v>
      </c>
      <c r="L90" s="43">
        <v>0</v>
      </c>
    </row>
    <row r="91" spans="1:12" ht="15" x14ac:dyDescent="0.25">
      <c r="A91" s="23"/>
      <c r="B91" s="15"/>
      <c r="C91" s="11"/>
      <c r="D91" s="7" t="s">
        <v>27</v>
      </c>
      <c r="E91" s="42" t="s">
        <v>88</v>
      </c>
      <c r="F91" s="43">
        <v>200</v>
      </c>
      <c r="G91" s="43">
        <v>5.03</v>
      </c>
      <c r="H91" s="43">
        <v>11.3</v>
      </c>
      <c r="I91" s="43">
        <v>32.380000000000003</v>
      </c>
      <c r="J91" s="43">
        <v>149.6</v>
      </c>
      <c r="K91" s="44">
        <v>42</v>
      </c>
      <c r="L91" s="43">
        <v>0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90</v>
      </c>
      <c r="G92" s="43">
        <v>10.35</v>
      </c>
      <c r="H92" s="43">
        <v>6.64</v>
      </c>
      <c r="I92" s="43">
        <v>4.75</v>
      </c>
      <c r="J92" s="43">
        <v>120.02</v>
      </c>
      <c r="K92" s="44" t="s">
        <v>64</v>
      </c>
      <c r="L92" s="43">
        <v>0</v>
      </c>
    </row>
    <row r="93" spans="1:12" ht="15" x14ac:dyDescent="0.25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6.62</v>
      </c>
      <c r="H93" s="43">
        <v>6.35</v>
      </c>
      <c r="I93" s="43">
        <v>42.4</v>
      </c>
      <c r="J93" s="43">
        <v>253.3</v>
      </c>
      <c r="K93" s="44">
        <v>227</v>
      </c>
      <c r="L93" s="43">
        <v>0</v>
      </c>
    </row>
    <row r="94" spans="1:12" ht="15" x14ac:dyDescent="0.25">
      <c r="A94" s="23"/>
      <c r="B94" s="15"/>
      <c r="C94" s="11"/>
      <c r="D94" s="7" t="s">
        <v>30</v>
      </c>
      <c r="E94" s="42" t="s">
        <v>89</v>
      </c>
      <c r="F94" s="43">
        <v>180</v>
      </c>
      <c r="G94" s="43">
        <v>0.3</v>
      </c>
      <c r="H94" s="43">
        <v>0</v>
      </c>
      <c r="I94" s="43">
        <v>20.399999999999999</v>
      </c>
      <c r="J94" s="43">
        <v>82.8</v>
      </c>
      <c r="K94" s="44" t="s">
        <v>90</v>
      </c>
      <c r="L94" s="43">
        <v>0</v>
      </c>
    </row>
    <row r="95" spans="1:12" ht="15" x14ac:dyDescent="0.25">
      <c r="A95" s="23"/>
      <c r="B95" s="15"/>
      <c r="C95" s="11"/>
      <c r="D95" s="7" t="s">
        <v>31</v>
      </c>
      <c r="E95" s="42" t="s">
        <v>53</v>
      </c>
      <c r="F95" s="43">
        <v>20</v>
      </c>
      <c r="G95" s="43">
        <v>2</v>
      </c>
      <c r="H95" s="43">
        <v>0.28999999999999998</v>
      </c>
      <c r="I95" s="43">
        <v>13.2</v>
      </c>
      <c r="J95" s="43">
        <v>60.41</v>
      </c>
      <c r="K95" s="44"/>
      <c r="L95" s="43">
        <v>0</v>
      </c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20</v>
      </c>
      <c r="G96" s="43">
        <v>2.12</v>
      </c>
      <c r="H96" s="43">
        <v>0.2</v>
      </c>
      <c r="I96" s="43">
        <v>13.38</v>
      </c>
      <c r="J96" s="43">
        <v>62.72</v>
      </c>
      <c r="K96" s="44"/>
      <c r="L96" s="43">
        <v>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27.26</v>
      </c>
      <c r="H99" s="19">
        <f t="shared" ref="H99" si="47">SUM(H90:H98)</f>
        <v>29.84</v>
      </c>
      <c r="I99" s="19">
        <f t="shared" ref="I99" si="48">SUM(I90:I98)</f>
        <v>131.83000000000001</v>
      </c>
      <c r="J99" s="19">
        <f t="shared" ref="J99:L99" si="49">SUM(J90:J98)</f>
        <v>798.87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1240</v>
      </c>
      <c r="G100" s="32">
        <f t="shared" ref="G100" si="50">G89+G99</f>
        <v>47.910000000000004</v>
      </c>
      <c r="H100" s="32">
        <f t="shared" ref="H100" si="51">H89+H99</f>
        <v>45.4</v>
      </c>
      <c r="I100" s="32">
        <f t="shared" ref="I100" si="52">I89+I99</f>
        <v>215.29000000000002</v>
      </c>
      <c r="J100" s="32">
        <f t="shared" ref="J100:L100" si="53">J89+J99</f>
        <v>1330.58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90</v>
      </c>
      <c r="G101" s="40">
        <v>6.86</v>
      </c>
      <c r="H101" s="40">
        <v>7.53</v>
      </c>
      <c r="I101" s="40">
        <v>3.69</v>
      </c>
      <c r="J101" s="40">
        <v>113.62</v>
      </c>
      <c r="K101" s="41">
        <v>416</v>
      </c>
      <c r="L101" s="40">
        <v>0</v>
      </c>
    </row>
    <row r="102" spans="1:12" ht="15" x14ac:dyDescent="0.25">
      <c r="A102" s="23"/>
      <c r="B102" s="15"/>
      <c r="C102" s="11"/>
      <c r="D102" s="54" t="s">
        <v>29</v>
      </c>
      <c r="E102" s="42" t="s">
        <v>61</v>
      </c>
      <c r="F102" s="43">
        <v>150</v>
      </c>
      <c r="G102" s="43">
        <v>4.3499999999999996</v>
      </c>
      <c r="H102" s="43">
        <v>4.0999999999999996</v>
      </c>
      <c r="I102" s="43">
        <v>42.6</v>
      </c>
      <c r="J102" s="43">
        <v>189.19</v>
      </c>
      <c r="K102" s="44">
        <v>224</v>
      </c>
      <c r="L102" s="43">
        <v>0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180</v>
      </c>
      <c r="G103" s="43">
        <v>3.39</v>
      </c>
      <c r="H103" s="43">
        <v>3.54</v>
      </c>
      <c r="I103" s="43">
        <v>23.35</v>
      </c>
      <c r="J103" s="43">
        <v>138.53</v>
      </c>
      <c r="K103" s="44">
        <v>269</v>
      </c>
      <c r="L103" s="43">
        <v>0</v>
      </c>
    </row>
    <row r="104" spans="1:12" ht="15" x14ac:dyDescent="0.25">
      <c r="A104" s="23"/>
      <c r="B104" s="15"/>
      <c r="C104" s="11"/>
      <c r="D104" s="7" t="s">
        <v>23</v>
      </c>
      <c r="E104" s="52" t="s">
        <v>58</v>
      </c>
      <c r="F104" s="43">
        <f>20+20</f>
        <v>40</v>
      </c>
      <c r="G104" s="43">
        <f>2+2.12</f>
        <v>4.12</v>
      </c>
      <c r="H104" s="43">
        <f>0.29+0.2</f>
        <v>0.49</v>
      </c>
      <c r="I104" s="43">
        <f>13.2+13.38</f>
        <v>26.58</v>
      </c>
      <c r="J104" s="43">
        <f>69.21+62.72</f>
        <v>131.93</v>
      </c>
      <c r="K104" s="44"/>
      <c r="L104" s="43">
        <v>0</v>
      </c>
    </row>
    <row r="105" spans="1:12" ht="15" x14ac:dyDescent="0.25">
      <c r="A105" s="23"/>
      <c r="B105" s="15"/>
      <c r="C105" s="11"/>
      <c r="D105" s="7" t="s">
        <v>24</v>
      </c>
      <c r="E105" s="42" t="s">
        <v>56</v>
      </c>
      <c r="F105" s="43">
        <v>60</v>
      </c>
      <c r="G105" s="43">
        <v>0.48</v>
      </c>
      <c r="H105" s="43">
        <v>0.06</v>
      </c>
      <c r="I105" s="43">
        <v>1.38</v>
      </c>
      <c r="J105" s="43">
        <v>7.8</v>
      </c>
      <c r="K105" s="44">
        <v>247</v>
      </c>
      <c r="L105" s="43">
        <v>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19.200000000000003</v>
      </c>
      <c r="H108" s="19">
        <f t="shared" si="54"/>
        <v>15.719999999999999</v>
      </c>
      <c r="I108" s="19">
        <f t="shared" si="54"/>
        <v>97.6</v>
      </c>
      <c r="J108" s="19">
        <f t="shared" si="54"/>
        <v>581.06999999999994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60</v>
      </c>
      <c r="G109" s="43">
        <v>0.48</v>
      </c>
      <c r="H109" s="43">
        <v>0.06</v>
      </c>
      <c r="I109" s="43">
        <v>1.38</v>
      </c>
      <c r="J109" s="43">
        <v>7.8</v>
      </c>
      <c r="K109" s="44">
        <v>247</v>
      </c>
      <c r="L109" s="43">
        <v>0</v>
      </c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200</v>
      </c>
      <c r="G110" s="43">
        <v>1.67</v>
      </c>
      <c r="H110" s="43">
        <v>5.0599999999999996</v>
      </c>
      <c r="I110" s="43">
        <v>8.51</v>
      </c>
      <c r="J110" s="43">
        <v>86.26</v>
      </c>
      <c r="K110" s="44">
        <v>63</v>
      </c>
      <c r="L110" s="43">
        <v>0</v>
      </c>
    </row>
    <row r="111" spans="1:12" ht="15" x14ac:dyDescent="0.25">
      <c r="A111" s="23"/>
      <c r="B111" s="15"/>
      <c r="C111" s="11"/>
      <c r="D111" s="7" t="s">
        <v>28</v>
      </c>
      <c r="E111" s="42" t="s">
        <v>66</v>
      </c>
      <c r="F111" s="43">
        <v>90</v>
      </c>
      <c r="G111" s="43">
        <v>6.86</v>
      </c>
      <c r="H111" s="43">
        <v>7.53</v>
      </c>
      <c r="I111" s="43">
        <v>3.69</v>
      </c>
      <c r="J111" s="43">
        <v>113.62</v>
      </c>
      <c r="K111" s="44">
        <v>416</v>
      </c>
      <c r="L111" s="43">
        <v>0</v>
      </c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4.66</v>
      </c>
      <c r="H112" s="43">
        <v>6.1</v>
      </c>
      <c r="I112" s="43">
        <v>48.33</v>
      </c>
      <c r="J112" s="43">
        <v>270.22000000000003</v>
      </c>
      <c r="K112" s="44">
        <v>224</v>
      </c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75</v>
      </c>
      <c r="F113" s="43">
        <v>180</v>
      </c>
      <c r="G113" s="43">
        <v>0</v>
      </c>
      <c r="H113" s="43">
        <v>0</v>
      </c>
      <c r="I113" s="43">
        <v>19</v>
      </c>
      <c r="J113" s="43" t="s">
        <v>92</v>
      </c>
      <c r="K113" s="44" t="s">
        <v>76</v>
      </c>
      <c r="L113" s="43">
        <v>0</v>
      </c>
    </row>
    <row r="114" spans="1:12" ht="15" x14ac:dyDescent="0.25">
      <c r="A114" s="23"/>
      <c r="B114" s="15"/>
      <c r="C114" s="11"/>
      <c r="D114" s="7" t="s">
        <v>31</v>
      </c>
      <c r="E114" s="42" t="s">
        <v>53</v>
      </c>
      <c r="F114" s="43">
        <v>20</v>
      </c>
      <c r="G114" s="43">
        <v>2</v>
      </c>
      <c r="H114" s="43">
        <v>0.28999999999999998</v>
      </c>
      <c r="I114" s="43">
        <v>13.2</v>
      </c>
      <c r="J114" s="43">
        <v>60.41</v>
      </c>
      <c r="K114" s="44"/>
      <c r="L114" s="43">
        <v>0</v>
      </c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20</v>
      </c>
      <c r="G115" s="43">
        <v>2.12</v>
      </c>
      <c r="H115" s="43">
        <v>0.2</v>
      </c>
      <c r="I115" s="43">
        <v>13.38</v>
      </c>
      <c r="J115" s="43">
        <v>62.72</v>
      </c>
      <c r="K115" s="44"/>
      <c r="L115" s="43">
        <v>0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17.79</v>
      </c>
      <c r="H118" s="19">
        <f t="shared" si="56"/>
        <v>19.239999999999998</v>
      </c>
      <c r="I118" s="19">
        <f t="shared" si="56"/>
        <v>107.49</v>
      </c>
      <c r="J118" s="19">
        <f t="shared" si="56"/>
        <v>601.03000000000009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1240</v>
      </c>
      <c r="G119" s="32">
        <f t="shared" ref="G119" si="58">G108+G118</f>
        <v>36.99</v>
      </c>
      <c r="H119" s="32">
        <f t="shared" ref="H119" si="59">H108+H118</f>
        <v>34.959999999999994</v>
      </c>
      <c r="I119" s="32">
        <f t="shared" ref="I119" si="60">I108+I118</f>
        <v>205.08999999999997</v>
      </c>
      <c r="J119" s="32">
        <f t="shared" ref="J119:L119" si="61">J108+J118</f>
        <v>1182.0999999999999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240</v>
      </c>
      <c r="G120" s="40">
        <v>20.76</v>
      </c>
      <c r="H120" s="40">
        <v>19.170000000000002</v>
      </c>
      <c r="I120" s="40">
        <v>22.24</v>
      </c>
      <c r="J120" s="40">
        <v>339.72</v>
      </c>
      <c r="K120" s="41" t="s">
        <v>71</v>
      </c>
      <c r="L120" s="40">
        <v>0</v>
      </c>
    </row>
    <row r="121" spans="1:12" ht="15" x14ac:dyDescent="0.25">
      <c r="A121" s="14"/>
      <c r="B121" s="15"/>
      <c r="C121" s="11"/>
      <c r="D121" s="54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180</v>
      </c>
      <c r="G122" s="43">
        <v>1.26</v>
      </c>
      <c r="H122" s="43">
        <v>1.44</v>
      </c>
      <c r="I122" s="43">
        <v>15.61</v>
      </c>
      <c r="J122" s="43">
        <v>80.39</v>
      </c>
      <c r="K122" s="44">
        <v>287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52" t="s">
        <v>58</v>
      </c>
      <c r="F123" s="43">
        <f>20+20</f>
        <v>40</v>
      </c>
      <c r="G123" s="43">
        <f>2+2.12</f>
        <v>4.12</v>
      </c>
      <c r="H123" s="43">
        <f>0.29+0.2</f>
        <v>0.49</v>
      </c>
      <c r="I123" s="43">
        <f>13.2+13.38</f>
        <v>26.58</v>
      </c>
      <c r="J123" s="43">
        <f>69.21+62.72</f>
        <v>131.93</v>
      </c>
      <c r="K123" s="44"/>
      <c r="L123" s="43">
        <v>0</v>
      </c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60</v>
      </c>
      <c r="G124" s="43">
        <v>0.6</v>
      </c>
      <c r="H124" s="43">
        <v>0.12</v>
      </c>
      <c r="I124" s="43">
        <v>3</v>
      </c>
      <c r="J124" s="43">
        <v>13.2</v>
      </c>
      <c r="K124" s="44" t="s">
        <v>46</v>
      </c>
      <c r="L124" s="43">
        <v>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26.740000000000006</v>
      </c>
      <c r="H127" s="19">
        <f t="shared" si="62"/>
        <v>21.220000000000002</v>
      </c>
      <c r="I127" s="19">
        <f t="shared" si="62"/>
        <v>67.429999999999993</v>
      </c>
      <c r="J127" s="19">
        <f t="shared" si="62"/>
        <v>565.24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60</v>
      </c>
      <c r="G128" s="43">
        <v>0.84</v>
      </c>
      <c r="H128" s="43">
        <v>5.0599999999999996</v>
      </c>
      <c r="I128" s="43">
        <v>5.32</v>
      </c>
      <c r="J128" s="43">
        <v>70.02</v>
      </c>
      <c r="K128" s="44">
        <v>4</v>
      </c>
      <c r="L128" s="43">
        <v>0</v>
      </c>
    </row>
    <row r="129" spans="1:12" ht="15" x14ac:dyDescent="0.25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2.4500000000000002</v>
      </c>
      <c r="H129" s="43">
        <v>4.8899999999999997</v>
      </c>
      <c r="I129" s="43">
        <v>13.91</v>
      </c>
      <c r="J129" s="43">
        <v>109.38</v>
      </c>
      <c r="K129" s="44">
        <v>56</v>
      </c>
      <c r="L129" s="43">
        <v>0</v>
      </c>
    </row>
    <row r="130" spans="1:12" ht="15" x14ac:dyDescent="0.25">
      <c r="A130" s="14"/>
      <c r="B130" s="15"/>
      <c r="C130" s="11"/>
      <c r="D130" s="7" t="s">
        <v>28</v>
      </c>
      <c r="E130" s="42" t="s">
        <v>67</v>
      </c>
      <c r="F130" s="43">
        <v>240</v>
      </c>
      <c r="G130" s="43">
        <v>20.76</v>
      </c>
      <c r="H130" s="43">
        <v>19.170000000000002</v>
      </c>
      <c r="I130" s="43">
        <v>21.24</v>
      </c>
      <c r="J130" s="43">
        <v>339.72</v>
      </c>
      <c r="K130" s="44" t="s">
        <v>71</v>
      </c>
      <c r="L130" s="43">
        <v>0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94</v>
      </c>
      <c r="F132" s="43">
        <v>180</v>
      </c>
      <c r="G132" s="43">
        <v>0.5</v>
      </c>
      <c r="H132" s="43">
        <v>0</v>
      </c>
      <c r="I132" s="43">
        <v>25.1</v>
      </c>
      <c r="J132" s="43">
        <v>102.41</v>
      </c>
      <c r="K132" s="44" t="s">
        <v>76</v>
      </c>
      <c r="L132" s="43">
        <v>0</v>
      </c>
    </row>
    <row r="133" spans="1:12" ht="15" x14ac:dyDescent="0.25">
      <c r="A133" s="14"/>
      <c r="B133" s="15"/>
      <c r="C133" s="11"/>
      <c r="D133" s="7" t="s">
        <v>31</v>
      </c>
      <c r="E133" s="42" t="s">
        <v>95</v>
      </c>
      <c r="F133" s="43">
        <v>20</v>
      </c>
      <c r="G133" s="43">
        <v>2</v>
      </c>
      <c r="H133" s="43">
        <v>0.28999999999999998</v>
      </c>
      <c r="I133" s="43">
        <v>13.2</v>
      </c>
      <c r="J133" s="43">
        <v>60.41</v>
      </c>
      <c r="K133" s="44"/>
      <c r="L133" s="43">
        <v>0</v>
      </c>
    </row>
    <row r="134" spans="1:12" ht="15" x14ac:dyDescent="0.25">
      <c r="A134" s="14"/>
      <c r="B134" s="15"/>
      <c r="C134" s="11"/>
      <c r="D134" s="7" t="s">
        <v>32</v>
      </c>
      <c r="E134" s="42" t="s">
        <v>96</v>
      </c>
      <c r="F134" s="43">
        <v>20</v>
      </c>
      <c r="G134" s="43">
        <v>2.12</v>
      </c>
      <c r="H134" s="43">
        <v>0.2</v>
      </c>
      <c r="I134" s="43">
        <v>13.38</v>
      </c>
      <c r="J134" s="43">
        <v>62.72</v>
      </c>
      <c r="K134" s="44"/>
      <c r="L134" s="43">
        <v>0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28.67</v>
      </c>
      <c r="H137" s="19">
        <f t="shared" si="64"/>
        <v>29.61</v>
      </c>
      <c r="I137" s="19">
        <f t="shared" si="64"/>
        <v>92.149999999999991</v>
      </c>
      <c r="J137" s="19">
        <f t="shared" si="64"/>
        <v>744.66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1240</v>
      </c>
      <c r="G138" s="32">
        <f t="shared" ref="G138" si="66">G127+G137</f>
        <v>55.410000000000011</v>
      </c>
      <c r="H138" s="32">
        <f t="shared" ref="H138" si="67">H127+H137</f>
        <v>50.83</v>
      </c>
      <c r="I138" s="32">
        <f t="shared" ref="I138" si="68">I127+I137</f>
        <v>159.57999999999998</v>
      </c>
      <c r="J138" s="32">
        <f t="shared" ref="J138:L138" si="69">J127+J137</f>
        <v>1309.9000000000001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90</v>
      </c>
      <c r="G139" s="40">
        <v>13.18</v>
      </c>
      <c r="H139" s="40">
        <v>15.48</v>
      </c>
      <c r="I139" s="40">
        <v>6.7</v>
      </c>
      <c r="J139" s="40">
        <v>218.84</v>
      </c>
      <c r="K139" s="41">
        <v>136</v>
      </c>
      <c r="L139" s="40">
        <v>0</v>
      </c>
    </row>
    <row r="140" spans="1:12" ht="15" x14ac:dyDescent="0.25">
      <c r="A140" s="23"/>
      <c r="B140" s="15"/>
      <c r="C140" s="11"/>
      <c r="D140" s="54" t="s">
        <v>29</v>
      </c>
      <c r="E140" s="42" t="s">
        <v>41</v>
      </c>
      <c r="F140" s="43">
        <v>150</v>
      </c>
      <c r="G140" s="43">
        <v>2.66</v>
      </c>
      <c r="H140" s="43">
        <v>9.24</v>
      </c>
      <c r="I140" s="43">
        <v>51.52</v>
      </c>
      <c r="J140" s="43">
        <v>224.24</v>
      </c>
      <c r="K140" s="44">
        <v>464</v>
      </c>
      <c r="L140" s="43">
        <v>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180</v>
      </c>
      <c r="G141" s="43">
        <v>0.06</v>
      </c>
      <c r="H141" s="43">
        <v>0.01</v>
      </c>
      <c r="I141" s="43">
        <v>13.8</v>
      </c>
      <c r="J141" s="43">
        <v>55.46</v>
      </c>
      <c r="K141" s="44">
        <v>294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58</v>
      </c>
      <c r="F142" s="43">
        <f>20+20</f>
        <v>40</v>
      </c>
      <c r="G142" s="43">
        <f>2+2.12</f>
        <v>4.12</v>
      </c>
      <c r="H142" s="43">
        <f>0.29+0.2</f>
        <v>0.49</v>
      </c>
      <c r="I142" s="43">
        <f>13.2+13.38</f>
        <v>26.58</v>
      </c>
      <c r="J142" s="43">
        <f>69.21+62.72</f>
        <v>131.93</v>
      </c>
      <c r="K142" s="44"/>
      <c r="L142" s="43">
        <v>0</v>
      </c>
    </row>
    <row r="143" spans="1:12" ht="15" x14ac:dyDescent="0.25">
      <c r="A143" s="23"/>
      <c r="B143" s="15"/>
      <c r="C143" s="11"/>
      <c r="D143" s="7" t="s">
        <v>24</v>
      </c>
      <c r="E143" s="42" t="s">
        <v>59</v>
      </c>
      <c r="F143" s="43">
        <v>60</v>
      </c>
      <c r="G143" s="43">
        <v>0.48</v>
      </c>
      <c r="H143" s="43">
        <v>0.06</v>
      </c>
      <c r="I143" s="43">
        <v>1.98</v>
      </c>
      <c r="J143" s="43">
        <v>8.4</v>
      </c>
      <c r="K143" s="44">
        <v>246</v>
      </c>
      <c r="L143" s="43">
        <v>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20.5</v>
      </c>
      <c r="H146" s="19">
        <f t="shared" si="70"/>
        <v>25.279999999999998</v>
      </c>
      <c r="I146" s="19">
        <f t="shared" si="70"/>
        <v>100.58000000000001</v>
      </c>
      <c r="J146" s="19">
        <f t="shared" si="70"/>
        <v>638.87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0.48</v>
      </c>
      <c r="H147" s="43">
        <v>0.06</v>
      </c>
      <c r="I147" s="43">
        <v>1.98</v>
      </c>
      <c r="J147" s="43">
        <v>8.4</v>
      </c>
      <c r="K147" s="44">
        <v>246</v>
      </c>
      <c r="L147" s="43">
        <v>0</v>
      </c>
    </row>
    <row r="148" spans="1:12" ht="15" x14ac:dyDescent="0.25">
      <c r="A148" s="23"/>
      <c r="B148" s="15"/>
      <c r="C148" s="11"/>
      <c r="D148" s="7" t="s">
        <v>27</v>
      </c>
      <c r="E148" s="42" t="s">
        <v>84</v>
      </c>
      <c r="F148" s="43">
        <v>200</v>
      </c>
      <c r="G148" s="43">
        <v>1.9</v>
      </c>
      <c r="H148" s="43">
        <v>6.66</v>
      </c>
      <c r="I148" s="43">
        <v>10.81</v>
      </c>
      <c r="J148" s="43">
        <v>111.11</v>
      </c>
      <c r="K148" s="44">
        <v>37</v>
      </c>
      <c r="L148" s="43">
        <v>0</v>
      </c>
    </row>
    <row r="149" spans="1:12" ht="15" x14ac:dyDescent="0.25">
      <c r="A149" s="23"/>
      <c r="B149" s="15"/>
      <c r="C149" s="11"/>
      <c r="D149" s="7" t="s">
        <v>28</v>
      </c>
      <c r="E149" s="42" t="s">
        <v>68</v>
      </c>
      <c r="F149" s="43">
        <v>90</v>
      </c>
      <c r="G149" s="43">
        <v>13.18</v>
      </c>
      <c r="H149" s="43">
        <v>15.48</v>
      </c>
      <c r="I149" s="43">
        <v>6.7</v>
      </c>
      <c r="J149" s="43">
        <v>218.84</v>
      </c>
      <c r="K149" s="44">
        <v>136</v>
      </c>
      <c r="L149" s="43">
        <v>0</v>
      </c>
    </row>
    <row r="150" spans="1:12" ht="15" x14ac:dyDescent="0.25">
      <c r="A150" s="23"/>
      <c r="B150" s="15"/>
      <c r="C150" s="11"/>
      <c r="D150" s="7" t="s">
        <v>29</v>
      </c>
      <c r="E150" s="42" t="s">
        <v>41</v>
      </c>
      <c r="F150" s="43">
        <v>150</v>
      </c>
      <c r="G150" s="43">
        <v>5.22</v>
      </c>
      <c r="H150" s="43">
        <v>5.31</v>
      </c>
      <c r="I150" s="43">
        <v>22.77</v>
      </c>
      <c r="J150" s="43">
        <v>175.95</v>
      </c>
      <c r="K150" s="44">
        <v>464</v>
      </c>
      <c r="L150" s="43">
        <v>0</v>
      </c>
    </row>
    <row r="151" spans="1:12" ht="15" x14ac:dyDescent="0.25">
      <c r="A151" s="23"/>
      <c r="B151" s="15"/>
      <c r="C151" s="11"/>
      <c r="D151" s="7" t="s">
        <v>30</v>
      </c>
      <c r="E151" s="42" t="s">
        <v>98</v>
      </c>
      <c r="F151" s="43">
        <v>180</v>
      </c>
      <c r="G151" s="43">
        <v>0.3</v>
      </c>
      <c r="H151" s="43">
        <v>0</v>
      </c>
      <c r="I151" s="43">
        <v>20.399999999999999</v>
      </c>
      <c r="J151" s="43">
        <v>82.8</v>
      </c>
      <c r="K151" s="44" t="s">
        <v>87</v>
      </c>
      <c r="L151" s="43">
        <v>0</v>
      </c>
    </row>
    <row r="152" spans="1:12" ht="15" x14ac:dyDescent="0.25">
      <c r="A152" s="23"/>
      <c r="B152" s="15"/>
      <c r="C152" s="11"/>
      <c r="D152" s="7" t="s">
        <v>31</v>
      </c>
      <c r="E152" s="42" t="s">
        <v>53</v>
      </c>
      <c r="F152" s="43">
        <v>20</v>
      </c>
      <c r="G152" s="43">
        <v>2</v>
      </c>
      <c r="H152" s="43">
        <v>0.28999999999999998</v>
      </c>
      <c r="I152" s="43">
        <v>13.2</v>
      </c>
      <c r="J152" s="43">
        <v>60.41</v>
      </c>
      <c r="K152" s="44"/>
      <c r="L152" s="43">
        <v>0</v>
      </c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20</v>
      </c>
      <c r="G153" s="43">
        <v>2.12</v>
      </c>
      <c r="H153" s="43">
        <v>0.2</v>
      </c>
      <c r="I153" s="43">
        <v>13.38</v>
      </c>
      <c r="J153" s="43">
        <v>62.72</v>
      </c>
      <c r="K153" s="44"/>
      <c r="L153" s="43">
        <v>0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25.2</v>
      </c>
      <c r="H156" s="19">
        <f t="shared" si="72"/>
        <v>27.999999999999996</v>
      </c>
      <c r="I156" s="19">
        <f t="shared" si="72"/>
        <v>89.24</v>
      </c>
      <c r="J156" s="19">
        <f t="shared" si="72"/>
        <v>720.2299999999999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1240</v>
      </c>
      <c r="G157" s="32">
        <f t="shared" ref="G157" si="74">G146+G156</f>
        <v>45.7</v>
      </c>
      <c r="H157" s="32">
        <f t="shared" ref="H157" si="75">H146+H156</f>
        <v>53.279999999999994</v>
      </c>
      <c r="I157" s="32">
        <f t="shared" ref="I157" si="76">I146+I156</f>
        <v>189.82</v>
      </c>
      <c r="J157" s="32">
        <f t="shared" ref="J157:L157" si="77">J146+J156</f>
        <v>1359.1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90</v>
      </c>
      <c r="G158" s="40">
        <v>14.15</v>
      </c>
      <c r="H158" s="40">
        <v>15.73</v>
      </c>
      <c r="I158" s="40">
        <v>13.68</v>
      </c>
      <c r="J158" s="40">
        <v>252.54</v>
      </c>
      <c r="K158" s="41" t="s">
        <v>70</v>
      </c>
      <c r="L158" s="40">
        <v>0</v>
      </c>
    </row>
    <row r="159" spans="1:12" ht="15" x14ac:dyDescent="0.25">
      <c r="A159" s="23"/>
      <c r="B159" s="15"/>
      <c r="C159" s="11"/>
      <c r="D159" s="54" t="s">
        <v>29</v>
      </c>
      <c r="E159" s="42" t="s">
        <v>51</v>
      </c>
      <c r="F159" s="43">
        <v>150</v>
      </c>
      <c r="G159" s="43">
        <v>5.52</v>
      </c>
      <c r="H159" s="43">
        <v>5.3</v>
      </c>
      <c r="I159" s="43">
        <v>35.33</v>
      </c>
      <c r="J159" s="43">
        <v>211.1</v>
      </c>
      <c r="K159" s="44">
        <v>227</v>
      </c>
      <c r="L159" s="43">
        <v>0</v>
      </c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180</v>
      </c>
      <c r="G160" s="43">
        <v>0.11</v>
      </c>
      <c r="H160" s="43">
        <v>0</v>
      </c>
      <c r="I160" s="43">
        <v>10.83</v>
      </c>
      <c r="J160" s="43">
        <v>43.78</v>
      </c>
      <c r="K160" s="44">
        <v>300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52" t="s">
        <v>58</v>
      </c>
      <c r="F161" s="43">
        <f>20+20</f>
        <v>40</v>
      </c>
      <c r="G161" s="43">
        <f>2+2.12</f>
        <v>4.12</v>
      </c>
      <c r="H161" s="43">
        <f>0.29+0.2</f>
        <v>0.49</v>
      </c>
      <c r="I161" s="43">
        <f>13.2+13.38</f>
        <v>26.58</v>
      </c>
      <c r="J161" s="43">
        <f>69.21+62.72</f>
        <v>131.93</v>
      </c>
      <c r="K161" s="44"/>
      <c r="L161" s="43">
        <v>0</v>
      </c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60</v>
      </c>
      <c r="G162" s="43">
        <v>0.6</v>
      </c>
      <c r="H162" s="43">
        <v>0.12</v>
      </c>
      <c r="I162" s="43">
        <v>3</v>
      </c>
      <c r="J162" s="43">
        <v>13.2</v>
      </c>
      <c r="K162" s="44" t="s">
        <v>46</v>
      </c>
      <c r="L162" s="43">
        <v>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24.500000000000004</v>
      </c>
      <c r="H165" s="19">
        <f t="shared" si="78"/>
        <v>21.64</v>
      </c>
      <c r="I165" s="19">
        <f t="shared" si="78"/>
        <v>89.419999999999987</v>
      </c>
      <c r="J165" s="19">
        <f t="shared" si="78"/>
        <v>652.54999999999995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77</v>
      </c>
      <c r="F166" s="43">
        <v>60</v>
      </c>
      <c r="G166" s="43">
        <v>0.84</v>
      </c>
      <c r="H166" s="43">
        <v>5.0599999999999996</v>
      </c>
      <c r="I166" s="43">
        <v>5.32</v>
      </c>
      <c r="J166" s="43">
        <v>70.02</v>
      </c>
      <c r="K166" s="44">
        <v>4</v>
      </c>
      <c r="L166" s="43">
        <v>0</v>
      </c>
    </row>
    <row r="167" spans="1:12" ht="15" x14ac:dyDescent="0.2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2.34</v>
      </c>
      <c r="H167" s="43">
        <v>3.89</v>
      </c>
      <c r="I167" s="43">
        <v>13.61</v>
      </c>
      <c r="J167" s="43">
        <v>98.79</v>
      </c>
      <c r="K167" s="44">
        <v>45</v>
      </c>
      <c r="L167" s="43">
        <v>0</v>
      </c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90</v>
      </c>
      <c r="G168" s="43">
        <v>14.15</v>
      </c>
      <c r="H168" s="43">
        <v>15.73</v>
      </c>
      <c r="I168" s="43">
        <v>13.68</v>
      </c>
      <c r="J168" s="43">
        <v>252.54</v>
      </c>
      <c r="K168" s="44" t="s">
        <v>70</v>
      </c>
      <c r="L168" s="43">
        <v>0</v>
      </c>
    </row>
    <row r="169" spans="1:12" ht="15" x14ac:dyDescent="0.25">
      <c r="A169" s="23"/>
      <c r="B169" s="15"/>
      <c r="C169" s="11"/>
      <c r="D169" s="7" t="s">
        <v>29</v>
      </c>
      <c r="E169" s="42" t="s">
        <v>51</v>
      </c>
      <c r="F169" s="43">
        <v>150</v>
      </c>
      <c r="G169" s="43">
        <v>6.62</v>
      </c>
      <c r="H169" s="43">
        <v>6.35</v>
      </c>
      <c r="I169" s="43">
        <v>42.4</v>
      </c>
      <c r="J169" s="43">
        <v>253.3</v>
      </c>
      <c r="K169" s="44">
        <v>227</v>
      </c>
      <c r="L169" s="43">
        <v>0</v>
      </c>
    </row>
    <row r="170" spans="1:12" ht="15" x14ac:dyDescent="0.25">
      <c r="A170" s="23"/>
      <c r="B170" s="15"/>
      <c r="C170" s="11"/>
      <c r="D170" s="7" t="s">
        <v>30</v>
      </c>
      <c r="E170" s="42" t="s">
        <v>89</v>
      </c>
      <c r="F170" s="43">
        <v>180</v>
      </c>
      <c r="G170" s="43">
        <v>0.3</v>
      </c>
      <c r="H170" s="43">
        <v>0</v>
      </c>
      <c r="I170" s="43">
        <v>20.399999999999999</v>
      </c>
      <c r="J170" s="43">
        <v>82.8</v>
      </c>
      <c r="K170" s="44" t="s">
        <v>90</v>
      </c>
      <c r="L170" s="43">
        <v>0</v>
      </c>
    </row>
    <row r="171" spans="1:12" ht="15" x14ac:dyDescent="0.25">
      <c r="A171" s="23"/>
      <c r="B171" s="15"/>
      <c r="C171" s="11"/>
      <c r="D171" s="7" t="s">
        <v>31</v>
      </c>
      <c r="E171" s="42" t="s">
        <v>53</v>
      </c>
      <c r="F171" s="43">
        <v>20</v>
      </c>
      <c r="G171" s="43">
        <v>2</v>
      </c>
      <c r="H171" s="43">
        <v>0.28999999999999998</v>
      </c>
      <c r="I171" s="43">
        <v>13.2</v>
      </c>
      <c r="J171" s="43">
        <v>60.41</v>
      </c>
      <c r="K171" s="44"/>
      <c r="L171" s="43">
        <v>0</v>
      </c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20</v>
      </c>
      <c r="G172" s="43">
        <v>2.12</v>
      </c>
      <c r="H172" s="43">
        <v>0.2</v>
      </c>
      <c r="I172" s="43">
        <v>13.38</v>
      </c>
      <c r="J172" s="43">
        <v>62.72</v>
      </c>
      <c r="K172" s="44"/>
      <c r="L172" s="43">
        <v>0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28.37</v>
      </c>
      <c r="H175" s="19">
        <f t="shared" si="80"/>
        <v>31.52</v>
      </c>
      <c r="I175" s="19">
        <f t="shared" si="80"/>
        <v>121.99</v>
      </c>
      <c r="J175" s="19">
        <f t="shared" si="80"/>
        <v>880.58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1240</v>
      </c>
      <c r="G176" s="32">
        <f t="shared" ref="G176" si="82">G165+G175</f>
        <v>52.870000000000005</v>
      </c>
      <c r="H176" s="32">
        <f t="shared" ref="H176" si="83">H165+H175</f>
        <v>53.16</v>
      </c>
      <c r="I176" s="32">
        <f t="shared" ref="I176" si="84">I165+I175</f>
        <v>211.40999999999997</v>
      </c>
      <c r="J176" s="32">
        <f t="shared" ref="J176:L176" si="85">J165+J175</f>
        <v>1533.13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90</v>
      </c>
      <c r="G177" s="40">
        <v>14.46</v>
      </c>
      <c r="H177" s="40">
        <v>8.08</v>
      </c>
      <c r="I177" s="40">
        <v>18.899999999999999</v>
      </c>
      <c r="J177" s="40">
        <v>138.15</v>
      </c>
      <c r="K177" s="41" t="s">
        <v>73</v>
      </c>
      <c r="L177" s="40">
        <v>0</v>
      </c>
    </row>
    <row r="178" spans="1:12" ht="15" x14ac:dyDescent="0.25">
      <c r="A178" s="23"/>
      <c r="B178" s="15"/>
      <c r="C178" s="11"/>
      <c r="D178" s="54" t="s">
        <v>29</v>
      </c>
      <c r="E178" s="42" t="s">
        <v>55</v>
      </c>
      <c r="F178" s="43">
        <v>150</v>
      </c>
      <c r="G178" s="43">
        <v>3.83</v>
      </c>
      <c r="H178" s="43">
        <v>7.27</v>
      </c>
      <c r="I178" s="43">
        <v>27.95</v>
      </c>
      <c r="J178" s="43">
        <v>192.5</v>
      </c>
      <c r="K178" s="44">
        <v>241</v>
      </c>
      <c r="L178" s="43">
        <v>0</v>
      </c>
    </row>
    <row r="179" spans="1:12" ht="15" x14ac:dyDescent="0.25">
      <c r="A179" s="23"/>
      <c r="B179" s="15"/>
      <c r="C179" s="11"/>
      <c r="D179" s="7" t="s">
        <v>22</v>
      </c>
      <c r="E179" s="42" t="s">
        <v>52</v>
      </c>
      <c r="F179" s="43">
        <v>180</v>
      </c>
      <c r="G179" s="43">
        <v>0.06</v>
      </c>
      <c r="H179" s="43">
        <v>0.01</v>
      </c>
      <c r="I179" s="43">
        <v>13.8</v>
      </c>
      <c r="J179" s="43">
        <v>55.46</v>
      </c>
      <c r="K179" s="44">
        <v>294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52" t="s">
        <v>58</v>
      </c>
      <c r="F180" s="43">
        <f>20+20</f>
        <v>40</v>
      </c>
      <c r="G180" s="43">
        <f>2+2.12</f>
        <v>4.12</v>
      </c>
      <c r="H180" s="43">
        <f>0.29+0.2</f>
        <v>0.49</v>
      </c>
      <c r="I180" s="43">
        <f>13.2+13.38</f>
        <v>26.58</v>
      </c>
      <c r="J180" s="43">
        <f>69.21+62.72</f>
        <v>131.93</v>
      </c>
      <c r="K180" s="44"/>
      <c r="L180" s="43">
        <v>0</v>
      </c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60</v>
      </c>
      <c r="G181" s="43">
        <v>0.48</v>
      </c>
      <c r="H181" s="43">
        <v>0.06</v>
      </c>
      <c r="I181" s="43">
        <v>1.38</v>
      </c>
      <c r="J181" s="43">
        <v>7.8</v>
      </c>
      <c r="K181" s="44">
        <v>247</v>
      </c>
      <c r="L181" s="43">
        <v>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22.95</v>
      </c>
      <c r="H184" s="19">
        <f t="shared" si="86"/>
        <v>15.91</v>
      </c>
      <c r="I184" s="19">
        <f t="shared" si="86"/>
        <v>88.609999999999985</v>
      </c>
      <c r="J184" s="19">
        <f t="shared" si="86"/>
        <v>525.83999999999992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56</v>
      </c>
      <c r="F185" s="43">
        <v>60</v>
      </c>
      <c r="G185" s="43">
        <v>0.48</v>
      </c>
      <c r="H185" s="43">
        <v>0.06</v>
      </c>
      <c r="I185" s="43">
        <v>1.38</v>
      </c>
      <c r="J185" s="43">
        <v>7.8</v>
      </c>
      <c r="K185" s="44">
        <v>247</v>
      </c>
      <c r="L185" s="43">
        <v>0</v>
      </c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>
        <v>200</v>
      </c>
      <c r="G186" s="43">
        <v>2.31</v>
      </c>
      <c r="H186" s="43">
        <v>7.74</v>
      </c>
      <c r="I186" s="43">
        <v>15.43</v>
      </c>
      <c r="J186" s="43">
        <v>140.59</v>
      </c>
      <c r="K186" s="44">
        <v>51</v>
      </c>
      <c r="L186" s="43">
        <v>0</v>
      </c>
    </row>
    <row r="187" spans="1:12" ht="15" x14ac:dyDescent="0.25">
      <c r="A187" s="23"/>
      <c r="B187" s="15"/>
      <c r="C187" s="11"/>
      <c r="D187" s="7" t="s">
        <v>28</v>
      </c>
      <c r="E187" s="42" t="s">
        <v>72</v>
      </c>
      <c r="F187" s="43">
        <v>90</v>
      </c>
      <c r="G187" s="43">
        <v>14.46</v>
      </c>
      <c r="H187" s="43">
        <v>8.08</v>
      </c>
      <c r="I187" s="43">
        <v>18.899999999999999</v>
      </c>
      <c r="J187" s="43">
        <v>138.15</v>
      </c>
      <c r="K187" s="44" t="s">
        <v>73</v>
      </c>
      <c r="L187" s="43">
        <v>0</v>
      </c>
    </row>
    <row r="188" spans="1:12" ht="15" x14ac:dyDescent="0.25">
      <c r="A188" s="23"/>
      <c r="B188" s="15"/>
      <c r="C188" s="11"/>
      <c r="D188" s="7" t="s">
        <v>29</v>
      </c>
      <c r="E188" s="42" t="s">
        <v>55</v>
      </c>
      <c r="F188" s="43">
        <v>150</v>
      </c>
      <c r="G188" s="43">
        <v>3.83</v>
      </c>
      <c r="H188" s="43">
        <v>7.27</v>
      </c>
      <c r="I188" s="43">
        <v>27.95</v>
      </c>
      <c r="J188" s="43">
        <v>192.5</v>
      </c>
      <c r="K188" s="44">
        <v>241</v>
      </c>
      <c r="L188" s="43">
        <v>0</v>
      </c>
    </row>
    <row r="189" spans="1:12" ht="15" x14ac:dyDescent="0.25">
      <c r="A189" s="23"/>
      <c r="B189" s="15"/>
      <c r="C189" s="11"/>
      <c r="D189" s="7" t="s">
        <v>30</v>
      </c>
      <c r="E189" s="42" t="s">
        <v>100</v>
      </c>
      <c r="F189" s="43">
        <v>180</v>
      </c>
      <c r="G189" s="43">
        <v>0.5</v>
      </c>
      <c r="H189" s="43">
        <v>0</v>
      </c>
      <c r="I189" s="43">
        <v>25.1</v>
      </c>
      <c r="J189" s="43">
        <v>102.41</v>
      </c>
      <c r="K189" s="44" t="s">
        <v>76</v>
      </c>
      <c r="L189" s="43">
        <v>0</v>
      </c>
    </row>
    <row r="190" spans="1:12" ht="15" x14ac:dyDescent="0.25">
      <c r="A190" s="23"/>
      <c r="B190" s="15"/>
      <c r="C190" s="11"/>
      <c r="D190" s="7" t="s">
        <v>31</v>
      </c>
      <c r="E190" s="42" t="s">
        <v>53</v>
      </c>
      <c r="F190" s="43">
        <v>20</v>
      </c>
      <c r="G190" s="43">
        <v>2</v>
      </c>
      <c r="H190" s="43">
        <v>0.28999999999999998</v>
      </c>
      <c r="I190" s="43">
        <v>13.2</v>
      </c>
      <c r="J190" s="43">
        <v>60.41</v>
      </c>
      <c r="K190" s="44"/>
      <c r="L190" s="43">
        <v>0</v>
      </c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20</v>
      </c>
      <c r="G191" s="43">
        <v>2.12</v>
      </c>
      <c r="H191" s="43">
        <v>0.2</v>
      </c>
      <c r="I191" s="43">
        <v>13.38</v>
      </c>
      <c r="J191" s="43">
        <v>62.72</v>
      </c>
      <c r="K191" s="44"/>
      <c r="L191" s="43">
        <v>0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25.7</v>
      </c>
      <c r="H194" s="19">
        <f t="shared" si="88"/>
        <v>23.639999999999997</v>
      </c>
      <c r="I194" s="19">
        <f t="shared" si="88"/>
        <v>115.33999999999999</v>
      </c>
      <c r="J194" s="19">
        <f t="shared" si="88"/>
        <v>704.58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1240</v>
      </c>
      <c r="G195" s="32">
        <f t="shared" ref="G195" si="90">G184+G194</f>
        <v>48.65</v>
      </c>
      <c r="H195" s="32">
        <f t="shared" ref="H195" si="91">H184+H194</f>
        <v>39.549999999999997</v>
      </c>
      <c r="I195" s="32">
        <f t="shared" ref="I195" si="92">I184+I194</f>
        <v>203.95</v>
      </c>
      <c r="J195" s="32">
        <f t="shared" ref="J195:L195" si="93">J184+J194</f>
        <v>1230.42</v>
      </c>
      <c r="K195" s="32"/>
      <c r="L195" s="32">
        <f t="shared" si="93"/>
        <v>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1222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49.122</v>
      </c>
      <c r="H196" s="34">
        <f t="shared" si="94"/>
        <v>46.515000000000001</v>
      </c>
      <c r="I196" s="34">
        <f t="shared" si="94"/>
        <v>203.44099999999997</v>
      </c>
      <c r="J196" s="34">
        <f t="shared" si="94"/>
        <v>1400.9449999999999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2025-03-04T06:50:22Z</dcterms:modified>
</cp:coreProperties>
</file>