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250183E3-A316-472A-800A-737D8FEC4BE8}" xr6:coauthVersionLast="47" xr6:coauthVersionMax="47" xr10:uidLastSave="{00000000-0000-0000-0000-000000000000}"/>
  <bookViews>
    <workbookView xWindow="4560" yWindow="2865" windowWidth="16875" windowHeight="153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J184" i="1" s="1"/>
  <c r="I180" i="1"/>
  <c r="I184" i="1" s="1"/>
  <c r="H180" i="1"/>
  <c r="H184" i="1" s="1"/>
  <c r="G180" i="1"/>
  <c r="G184" i="1" s="1"/>
  <c r="F180" i="1"/>
  <c r="F184" i="1" s="1"/>
  <c r="J161" i="1"/>
  <c r="J165" i="1" s="1"/>
  <c r="I161" i="1"/>
  <c r="I165" i="1" s="1"/>
  <c r="I176" i="1" s="1"/>
  <c r="H161" i="1"/>
  <c r="G161" i="1"/>
  <c r="G165" i="1" s="1"/>
  <c r="G176" i="1" s="1"/>
  <c r="F161" i="1"/>
  <c r="J142" i="1"/>
  <c r="J146" i="1" s="1"/>
  <c r="J157" i="1" s="1"/>
  <c r="I142" i="1"/>
  <c r="I146" i="1" s="1"/>
  <c r="I157" i="1" s="1"/>
  <c r="H142" i="1"/>
  <c r="H146" i="1" s="1"/>
  <c r="H157" i="1" s="1"/>
  <c r="G142" i="1"/>
  <c r="G146" i="1" s="1"/>
  <c r="F142" i="1"/>
  <c r="F146" i="1" s="1"/>
  <c r="J123" i="1"/>
  <c r="I123" i="1"/>
  <c r="H123" i="1"/>
  <c r="G123" i="1"/>
  <c r="G127" i="1" s="1"/>
  <c r="F123" i="1"/>
  <c r="F127" i="1" s="1"/>
  <c r="J104" i="1"/>
  <c r="J108" i="1" s="1"/>
  <c r="I104" i="1"/>
  <c r="I108" i="1" s="1"/>
  <c r="I119" i="1" s="1"/>
  <c r="H104" i="1"/>
  <c r="H108" i="1" s="1"/>
  <c r="G104" i="1"/>
  <c r="G108" i="1" s="1"/>
  <c r="G119" i="1" s="1"/>
  <c r="F104" i="1"/>
  <c r="F108" i="1" s="1"/>
  <c r="F119" i="1" s="1"/>
  <c r="J85" i="1"/>
  <c r="I85" i="1"/>
  <c r="H85" i="1"/>
  <c r="G85" i="1"/>
  <c r="F85" i="1"/>
  <c r="F89" i="1" s="1"/>
  <c r="J66" i="1"/>
  <c r="J70" i="1" s="1"/>
  <c r="I66" i="1"/>
  <c r="I70" i="1" s="1"/>
  <c r="H66" i="1"/>
  <c r="H70" i="1" s="1"/>
  <c r="G66" i="1"/>
  <c r="G70" i="1" s="1"/>
  <c r="F66" i="1"/>
  <c r="J47" i="1"/>
  <c r="I47" i="1"/>
  <c r="H47" i="1"/>
  <c r="G47" i="1"/>
  <c r="F47" i="1"/>
  <c r="J28" i="1"/>
  <c r="I28" i="1"/>
  <c r="H28" i="1"/>
  <c r="H32" i="1" s="1"/>
  <c r="H43" i="1" s="1"/>
  <c r="G28" i="1"/>
  <c r="G32" i="1" s="1"/>
  <c r="G43" i="1" s="1"/>
  <c r="F28" i="1"/>
  <c r="J9" i="1"/>
  <c r="I9" i="1"/>
  <c r="H9" i="1"/>
  <c r="G9" i="1"/>
  <c r="F9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195" i="1" l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<sst xmlns="http://schemas.openxmlformats.org/spreadsheetml/2006/main" count="343" uniqueCount="103">
  <si>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</si>
  <si>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</si>
  <si>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</si>
  <si>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</si>
  <si>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</si>
  <si>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</si>
  <si>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</si>
  <si>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</si>
  <si>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</si>
  <si>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</si>
  <si>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</si>
  <si>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</si>
  <si>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</si>
  <si>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</si>
  <si>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</si>
  <si>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</si>
  <si>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</si>
  <si>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</si>
  <si>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</si>
  <si>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</si>
  <si>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</si>
  <si>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</si>
  <si>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</si>
  <si>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</si>
  <si>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</si>
  <si>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</si>
  <si>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</si>
  <si>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</si>
  <si>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</si>
  <si>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</si>
  <si>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</si>
  <si>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</si>
  <si>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</si>
  <si>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</si>
  <si>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</si>
  <si>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</si>
  <si>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</si>
  <si>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</si>
  <si>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</si>
  <si>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</si>
  <si>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</si>
  <si>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</si>
  <si>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Какао на  молоке</t>
  </si>
  <si>
    <t>Хлеб пшеничный</t>
  </si>
  <si>
    <t>Огурцы/помидоры свежие  в нарезке</t>
  </si>
  <si>
    <t>Салат из белокочанной капусты с морковью</t>
  </si>
  <si>
    <t>246 / 4</t>
  </si>
  <si>
    <t>Тефтели "Особые"тушеные в соусе</t>
  </si>
  <si>
    <t>90/30</t>
  </si>
  <si>
    <t>36( 1)</t>
  </si>
  <si>
    <t>36 (1)</t>
  </si>
  <si>
    <t>Макароны отварные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</si>
  <si>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</si>
  <si>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</si>
  <si>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</si>
  <si>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</si>
  <si>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</si>
  <si>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</si>
  <si>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Хлеб пшеничный/ржано-пшеничный</t>
  </si>
  <si>
    <t>Огурец//помидор свежие  в нарезке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</si>
  <si>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</si>
  <si>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</si>
  <si>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</si>
  <si>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</si>
  <si>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</si>
  <si>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246/4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</si>
  <si>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</si>
  <si>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</si>
  <si>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</si>
  <si>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</si>
  <si>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</si>
  <si>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</si>
  <si>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</si>
  <si>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</si>
  <si>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</si>
  <si>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</si>
  <si>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</si>
  <si>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</si>
  <si>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Суп картофельный с бобовыми</t>
  </si>
  <si>
    <t>Компот "Ассорти"</t>
  </si>
  <si>
    <t>Суп крестьянский с крупой (пшено)</t>
  </si>
  <si>
    <t>Компот из свежих яблок</t>
  </si>
  <si>
    <t>ТТК 8</t>
  </si>
  <si>
    <t>Огурец/ помидор свежий в нарезке</t>
  </si>
  <si>
    <t>Борщ из свежей капустой с картофелем</t>
  </si>
  <si>
    <t>компот из изюма</t>
  </si>
  <si>
    <t>11(для школ)</t>
  </si>
  <si>
    <t>Ттк 6</t>
  </si>
  <si>
    <t>Рассольник "Ленинградский"</t>
  </si>
  <si>
    <t>Компот из кураги</t>
  </si>
  <si>
    <t>Ттк</t>
  </si>
  <si>
    <t>Щи из свежей капусты с картофелем</t>
  </si>
  <si>
    <t>310/80</t>
  </si>
  <si>
    <t>Суп лапша домашняя</t>
  </si>
  <si>
    <t xml:space="preserve"> Компот  "Ассорти"</t>
  </si>
  <si>
    <t xml:space="preserve"> Хлеб ржано-пшеничный</t>
  </si>
  <si>
    <t xml:space="preserve"> Хлеб пшеничный</t>
  </si>
  <si>
    <t>Огурцы / помидоры  свежие  в нарезке</t>
  </si>
  <si>
    <t>Компот из изюма</t>
  </si>
  <si>
    <t>Суп крестьянский с крупой (рис)</t>
  </si>
  <si>
    <t>Компот  "Ассорти"</t>
  </si>
  <si>
    <t>Согласовано: директор</t>
  </si>
  <si>
    <t>Емельянова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</si>
</sst>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1" sqref="L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1"/>
      <c r="E1" s="51"/>
      <c r="F1" s="12" t="s">
        <v>16</v>
      </c>
      <c r="G1" s="2" t="s">
        <v>17</v>
      </c>
      <c r="H1" s="62" t="s">
        <v>101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62" t="s">
        <v>102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40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0</v>
      </c>
    </row>
    <row r="7" spans="1:12" ht="15" x14ac:dyDescent="0.25">
      <c r="A7" s="23"/>
      <c r="B7" s="15"/>
      <c r="C7" s="11"/>
      <c r="D7" s="60" t="s">
        <v>29</v>
      </c>
      <c r="E7" s="58" t="s">
        <v>41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58" t="s">
        <v>58</v>
      </c>
      <c r="F9" s="43">
        <f>20+20</f>
        <v>40</v>
      </c>
      <c r="G9" s="43">
        <f>2+2.12</f>
        <v>4.12</v>
      </c>
      <c r="H9" s="43">
        <f>0.29+0.2</f>
        <v>0.49</v>
      </c>
      <c r="I9" s="43">
        <f>13.2+13.38</f>
        <v>26.58</v>
      </c>
      <c r="J9" s="43">
        <f>69.21+62.72</f>
        <v>131.93</v>
      </c>
      <c r="K9" s="44"/>
      <c r="L9" s="43">
        <v>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60</v>
      </c>
      <c r="G10" s="43">
        <v>0.48</v>
      </c>
      <c r="H10" s="43">
        <v>0.06</v>
      </c>
      <c r="I10" s="43">
        <v>1.98</v>
      </c>
      <c r="J10" s="43">
        <v>8.4</v>
      </c>
      <c r="K10" s="44">
        <v>246</v>
      </c>
      <c r="L10" s="43">
        <v>0</v>
      </c>
    </row>
    <row r="11" spans="1:12" ht="15" x14ac:dyDescent="0.25">
      <c r="A11" s="23"/>
      <c r="B11" s="15"/>
      <c r="C11" s="11"/>
      <c r="D11" s="60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34.979999999999997</v>
      </c>
      <c r="H13" s="19">
        <f t="shared" si="0"/>
        <v>34.020000000000003</v>
      </c>
      <c r="I13" s="19">
        <f t="shared" si="0"/>
        <v>137.14000000000001</v>
      </c>
      <c r="J13" s="19">
        <f t="shared" si="0"/>
        <v>921.46999999999991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76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71.959999999999994</v>
      </c>
      <c r="H24" s="32">
        <f t="shared" si="4"/>
        <v>63.43</v>
      </c>
      <c r="I24" s="32">
        <f t="shared" si="4"/>
        <v>262.94</v>
      </c>
      <c r="J24" s="32">
        <f t="shared" si="4"/>
        <v>2081.41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48</v>
      </c>
      <c r="G25" s="40">
        <v>13.85</v>
      </c>
      <c r="H25" s="40">
        <v>16.32</v>
      </c>
      <c r="I25" s="40">
        <v>10.95</v>
      </c>
      <c r="J25" s="40">
        <v>246</v>
      </c>
      <c r="K25" s="59" t="s">
        <v>50</v>
      </c>
      <c r="L25" s="40">
        <v>0</v>
      </c>
    </row>
    <row r="26" spans="1:12" ht="15" x14ac:dyDescent="0.25">
      <c r="A26" s="14"/>
      <c r="B26" s="15"/>
      <c r="C26" s="11"/>
      <c r="D26" s="60" t="s">
        <v>29</v>
      </c>
      <c r="E26" s="42" t="s">
        <v>51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58" t="s">
        <v>58</v>
      </c>
      <c r="F28" s="43">
        <f>20+20</f>
        <v>40</v>
      </c>
      <c r="G28" s="43">
        <f>2+2.12</f>
        <v>4.12</v>
      </c>
      <c r="H28" s="43">
        <f>0.29+0.2</f>
        <v>0.49</v>
      </c>
      <c r="I28" s="43">
        <f>13.2+13.38</f>
        <v>26.58</v>
      </c>
      <c r="J28" s="43">
        <f>69.21+62.72</f>
        <v>131.93</v>
      </c>
      <c r="K28" s="44"/>
      <c r="L28" s="43">
        <v>0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60</v>
      </c>
      <c r="G29" s="43">
        <v>0.6</v>
      </c>
      <c r="H29" s="43">
        <v>0.12</v>
      </c>
      <c r="I29" s="43">
        <v>3</v>
      </c>
      <c r="J29" s="43">
        <v>13.2</v>
      </c>
      <c r="K29" s="44" t="s">
        <v>46</v>
      </c>
      <c r="L29" s="43">
        <v>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24.15</v>
      </c>
      <c r="H32" s="19">
        <f t="shared" ref="H32" si="7">SUM(H25:H31)</f>
        <v>22.240000000000002</v>
      </c>
      <c r="I32" s="19">
        <f t="shared" ref="I32" si="8">SUM(I25:I31)</f>
        <v>89.66</v>
      </c>
      <c r="J32" s="19">
        <f t="shared" ref="J32:L32" si="9">SUM(J25:J31)</f>
        <v>657.69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0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 t="s">
        <v>48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49</v>
      </c>
      <c r="L35" s="43">
        <v>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0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76</v>
      </c>
      <c r="L37" s="43">
        <v>0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>
        <v>0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>
        <v>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1060</v>
      </c>
      <c r="G43" s="32">
        <f t="shared" ref="G43" si="14">G32+G42</f>
        <v>52.42</v>
      </c>
      <c r="H43" s="32">
        <f t="shared" ref="H43" si="15">H32+H42</f>
        <v>54.35</v>
      </c>
      <c r="I43" s="32">
        <f t="shared" ref="I43" si="16">I32+I42</f>
        <v>213.62</v>
      </c>
      <c r="J43" s="32">
        <f t="shared" ref="J43:L43" si="17">J32+J42</f>
        <v>1551.3400000000001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0</v>
      </c>
    </row>
    <row r="45" spans="1:12" ht="15" x14ac:dyDescent="0.25">
      <c r="A45" s="23"/>
      <c r="B45" s="15"/>
      <c r="C45" s="11"/>
      <c r="D45" s="60" t="s">
        <v>29</v>
      </c>
      <c r="E45" s="42" t="s">
        <v>55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58" t="s">
        <v>58</v>
      </c>
      <c r="F47" s="43">
        <f>20+20</f>
        <v>40</v>
      </c>
      <c r="G47" s="43">
        <f>2+2.12</f>
        <v>4.12</v>
      </c>
      <c r="H47" s="43">
        <f>0.29+0.2</f>
        <v>0.49</v>
      </c>
      <c r="I47" s="43">
        <f>13.2+13.38</f>
        <v>26.58</v>
      </c>
      <c r="J47" s="43">
        <f>69.21+62.72</f>
        <v>131.93</v>
      </c>
      <c r="K47" s="44"/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60</v>
      </c>
      <c r="G48" s="43">
        <v>0.48</v>
      </c>
      <c r="H48" s="43">
        <v>0.06</v>
      </c>
      <c r="I48" s="43">
        <v>1.38</v>
      </c>
      <c r="J48" s="43">
        <v>7.8</v>
      </c>
      <c r="K48" s="44">
        <v>247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17.23</v>
      </c>
      <c r="H51" s="19">
        <f t="shared" ref="H51" si="19">SUM(H44:H50)</f>
        <v>15.350000000000001</v>
      </c>
      <c r="I51" s="19">
        <f t="shared" ref="I51" si="20">SUM(I44:I50)</f>
        <v>68.199999999999989</v>
      </c>
      <c r="J51" s="19">
        <f t="shared" ref="J51:L51" si="21">SUM(J44:J50)</f>
        <v>471.31000000000006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0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0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0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82</v>
      </c>
      <c r="L56" s="43">
        <v>0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>
        <v>0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>
        <v>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1240</v>
      </c>
      <c r="G62" s="32">
        <f t="shared" ref="G62" si="26">G51+G61</f>
        <v>37.47</v>
      </c>
      <c r="H62" s="32">
        <f t="shared" ref="H62" si="27">H51+H61</f>
        <v>32.83</v>
      </c>
      <c r="I62" s="32">
        <f t="shared" ref="I62" si="28">I51+I61</f>
        <v>169.40999999999997</v>
      </c>
      <c r="J62" s="32">
        <f t="shared" ref="J62:L62" si="29">J51+J61</f>
        <v>1109.8700000000001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9.84</v>
      </c>
      <c r="H63" s="40">
        <v>7.95</v>
      </c>
      <c r="I63" s="40">
        <v>0.96</v>
      </c>
      <c r="J63" s="40">
        <v>114.8</v>
      </c>
      <c r="K63" s="41">
        <v>11</v>
      </c>
      <c r="L63" s="40">
        <v>0</v>
      </c>
    </row>
    <row r="64" spans="1:12" ht="15" x14ac:dyDescent="0.25">
      <c r="A64" s="23"/>
      <c r="B64" s="15"/>
      <c r="C64" s="11"/>
      <c r="D64" s="60" t="s">
        <v>29</v>
      </c>
      <c r="E64" s="42" t="s">
        <v>61</v>
      </c>
      <c r="F64" s="43">
        <v>150</v>
      </c>
      <c r="G64" s="43">
        <v>4.66</v>
      </c>
      <c r="H64" s="43">
        <v>6.1</v>
      </c>
      <c r="I64" s="43">
        <v>48.33</v>
      </c>
      <c r="J64" s="43">
        <v>270.22000000000003</v>
      </c>
      <c r="K64" s="44">
        <v>224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58" t="s">
        <v>58</v>
      </c>
      <c r="F66" s="43">
        <f>20+20</f>
        <v>40</v>
      </c>
      <c r="G66" s="43">
        <f>2+2.12</f>
        <v>4.12</v>
      </c>
      <c r="H66" s="43">
        <f>0.29+0.2</f>
        <v>0.49</v>
      </c>
      <c r="I66" s="43">
        <f>13.2+13.38</f>
        <v>26.58</v>
      </c>
      <c r="J66" s="43">
        <f>69.21+62.72</f>
        <v>131.93</v>
      </c>
      <c r="K66" s="44"/>
      <c r="L66" s="43">
        <v>0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60</v>
      </c>
      <c r="G67" s="43">
        <v>0.48</v>
      </c>
      <c r="H67" s="43">
        <v>0.06</v>
      </c>
      <c r="I67" s="43">
        <v>1.98</v>
      </c>
      <c r="J67" s="43">
        <v>8.4</v>
      </c>
      <c r="K67" s="44">
        <v>246</v>
      </c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20.36</v>
      </c>
      <c r="H70" s="19">
        <f t="shared" ref="H70" si="31">SUM(H63:H69)</f>
        <v>16.04</v>
      </c>
      <c r="I70" s="19">
        <f t="shared" ref="I70" si="32">SUM(I63:I69)</f>
        <v>93.460000000000008</v>
      </c>
      <c r="J70" s="19">
        <f t="shared" ref="J70:L70" si="33">SUM(J63:J69)</f>
        <v>605.74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46</v>
      </c>
      <c r="L71" s="43">
        <v>0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0</v>
      </c>
    </row>
    <row r="73" spans="1:12" ht="25.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86</v>
      </c>
      <c r="L73" s="43">
        <v>0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0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87</v>
      </c>
      <c r="L75" s="43">
        <v>0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>
        <v>0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>
        <v>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41.84</v>
      </c>
      <c r="H81" s="32">
        <f t="shared" ref="H81" si="39">H70+H80</f>
        <v>37.36</v>
      </c>
      <c r="I81" s="32">
        <f t="shared" ref="I81" si="40">I70+I80</f>
        <v>203.3</v>
      </c>
      <c r="J81" s="32">
        <f t="shared" ref="J81:L81" si="41">J70+J80</f>
        <v>1321.6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64</v>
      </c>
      <c r="L82" s="40">
        <v>0</v>
      </c>
    </row>
    <row r="83" spans="1:12" ht="15" x14ac:dyDescent="0.25">
      <c r="A83" s="23"/>
      <c r="B83" s="15"/>
      <c r="C83" s="11"/>
      <c r="D83" s="60" t="s">
        <v>29</v>
      </c>
      <c r="E83" s="42" t="s">
        <v>51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58" t="s">
        <v>58</v>
      </c>
      <c r="F85" s="43">
        <f>20+20</f>
        <v>40</v>
      </c>
      <c r="G85" s="43">
        <f>2+2.12</f>
        <v>4.12</v>
      </c>
      <c r="H85" s="43">
        <f>0.29+0.2</f>
        <v>0.49</v>
      </c>
      <c r="I85" s="43">
        <f>13.2+13.38</f>
        <v>26.58</v>
      </c>
      <c r="J85" s="43">
        <f>69.21+62.72</f>
        <v>131.93</v>
      </c>
      <c r="K85" s="44"/>
      <c r="L85" s="43">
        <v>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60</v>
      </c>
      <c r="G86" s="43">
        <v>0.6</v>
      </c>
      <c r="H86" s="43">
        <v>0.12</v>
      </c>
      <c r="I86" s="43">
        <v>3</v>
      </c>
      <c r="J86" s="43">
        <v>13.2</v>
      </c>
      <c r="K86" s="61" t="s">
        <v>65</v>
      </c>
      <c r="L86" s="43">
        <v>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20.650000000000002</v>
      </c>
      <c r="H89" s="19">
        <f t="shared" ref="H89" si="43">SUM(H82:H88)</f>
        <v>15.56</v>
      </c>
      <c r="I89" s="19">
        <f t="shared" ref="I89" si="44">SUM(I82:I88)</f>
        <v>83.46</v>
      </c>
      <c r="J89" s="19">
        <f t="shared" ref="J89:L89" si="45">SUM(J82:J88)</f>
        <v>531.71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0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0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64</v>
      </c>
      <c r="L92" s="43">
        <v>0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0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90</v>
      </c>
      <c r="L94" s="43">
        <v>0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>
        <v>0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>
        <v>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131.83000000000001</v>
      </c>
      <c r="J99" s="19">
        <f t="shared" ref="J99:L99" si="49">SUM(J90:J98)</f>
        <v>798.87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47.910000000000004</v>
      </c>
      <c r="H100" s="32">
        <f t="shared" ref="H100" si="51">H89+H99</f>
        <v>45.4</v>
      </c>
      <c r="I100" s="32">
        <f t="shared" ref="I100" si="52">I89+I99</f>
        <v>215.29000000000002</v>
      </c>
      <c r="J100" s="32">
        <f t="shared" ref="J100:L100" si="53">J89+J99</f>
        <v>1330.58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0</v>
      </c>
    </row>
    <row r="102" spans="1:12" ht="15" x14ac:dyDescent="0.25">
      <c r="A102" s="23"/>
      <c r="B102" s="15"/>
      <c r="C102" s="11"/>
      <c r="D102" s="60" t="s">
        <v>29</v>
      </c>
      <c r="E102" s="42" t="s">
        <v>61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8" t="s">
        <v>58</v>
      </c>
      <c r="F104" s="43">
        <f>20+20</f>
        <v>40</v>
      </c>
      <c r="G104" s="43">
        <f>2+2.12</f>
        <v>4.12</v>
      </c>
      <c r="H104" s="43">
        <f>0.29+0.2</f>
        <v>0.49</v>
      </c>
      <c r="I104" s="43">
        <f>13.2+13.38</f>
        <v>26.58</v>
      </c>
      <c r="J104" s="43">
        <f>69.21+62.72</f>
        <v>131.93</v>
      </c>
      <c r="K104" s="44"/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60</v>
      </c>
      <c r="G105" s="43">
        <v>0.48</v>
      </c>
      <c r="H105" s="43">
        <v>0.06</v>
      </c>
      <c r="I105" s="43">
        <v>1.38</v>
      </c>
      <c r="J105" s="43">
        <v>7.8</v>
      </c>
      <c r="K105" s="44">
        <v>247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19.200000000000003</v>
      </c>
      <c r="H108" s="19">
        <f t="shared" si="54"/>
        <v>15.719999999999999</v>
      </c>
      <c r="I108" s="19">
        <f t="shared" si="54"/>
        <v>97.6</v>
      </c>
      <c r="J108" s="19">
        <f t="shared" si="54"/>
        <v>581.06999999999994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0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0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0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180</v>
      </c>
      <c r="G113" s="43">
        <v>0</v>
      </c>
      <c r="H113" s="43">
        <v>0</v>
      </c>
      <c r="I113" s="43">
        <v>19</v>
      </c>
      <c r="J113" s="43" t="s">
        <v>92</v>
      </c>
      <c r="K113" s="44" t="s">
        <v>76</v>
      </c>
      <c r="L113" s="43">
        <v>0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0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36.99</v>
      </c>
      <c r="H119" s="32">
        <f t="shared" ref="H119" si="59">H108+H118</f>
        <v>34.959999999999994</v>
      </c>
      <c r="I119" s="32">
        <f t="shared" ref="I119" si="60">I108+I118</f>
        <v>205.08999999999997</v>
      </c>
      <c r="J119" s="32">
        <f t="shared" ref="J119:L119" si="61">J108+J118</f>
        <v>1182.0999999999999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71</v>
      </c>
      <c r="L120" s="40">
        <v>0</v>
      </c>
    </row>
    <row r="121" spans="1:12" ht="15" x14ac:dyDescent="0.25">
      <c r="A121" s="14"/>
      <c r="B121" s="15"/>
      <c r="C121" s="11"/>
      <c r="D121" s="60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58" t="s">
        <v>58</v>
      </c>
      <c r="F123" s="43">
        <f>20+20</f>
        <v>40</v>
      </c>
      <c r="G123" s="43">
        <f>2+2.12</f>
        <v>4.12</v>
      </c>
      <c r="H123" s="43">
        <f>0.29+0.2</f>
        <v>0.49</v>
      </c>
      <c r="I123" s="43">
        <f>13.2+13.38</f>
        <v>26.58</v>
      </c>
      <c r="J123" s="43">
        <f>69.21+62.72</f>
        <v>131.93</v>
      </c>
      <c r="K123" s="44"/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60</v>
      </c>
      <c r="G124" s="43">
        <v>0.6</v>
      </c>
      <c r="H124" s="43">
        <v>0.12</v>
      </c>
      <c r="I124" s="43">
        <v>3</v>
      </c>
      <c r="J124" s="43">
        <v>13.2</v>
      </c>
      <c r="K124" s="44" t="s">
        <v>46</v>
      </c>
      <c r="L124" s="43">
        <v>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26.740000000000006</v>
      </c>
      <c r="H127" s="19">
        <f t="shared" si="62"/>
        <v>21.220000000000002</v>
      </c>
      <c r="I127" s="19">
        <f t="shared" si="62"/>
        <v>67.429999999999993</v>
      </c>
      <c r="J127" s="19">
        <f t="shared" si="62"/>
        <v>565.24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0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71</v>
      </c>
      <c r="L130" s="43">
        <v>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</v>
      </c>
      <c r="K132" s="44" t="s">
        <v>76</v>
      </c>
      <c r="L132" s="43">
        <v>0</v>
      </c>
    </row>
    <row r="133" spans="1:12" ht="15" x14ac:dyDescent="0.25">
      <c r="A133" s="14"/>
      <c r="B133" s="15"/>
      <c r="C133" s="11"/>
      <c r="D133" s="7" t="s">
        <v>31</v>
      </c>
      <c r="E133" s="42" t="s">
        <v>95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>
        <v>0</v>
      </c>
    </row>
    <row r="134" spans="1:12" ht="15" x14ac:dyDescent="0.25">
      <c r="A134" s="14"/>
      <c r="B134" s="15"/>
      <c r="C134" s="11"/>
      <c r="D134" s="7" t="s">
        <v>32</v>
      </c>
      <c r="E134" s="42" t="s">
        <v>96</v>
      </c>
      <c r="F134" s="43">
        <v>20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>
        <v>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1240</v>
      </c>
      <c r="G138" s="32">
        <f t="shared" ref="G138" si="66">G127+G137</f>
        <v>55.410000000000011</v>
      </c>
      <c r="H138" s="32">
        <f t="shared" ref="H138" si="67">H127+H137</f>
        <v>50.83</v>
      </c>
      <c r="I138" s="32">
        <f t="shared" ref="I138" si="68">I127+I137</f>
        <v>159.57999999999998</v>
      </c>
      <c r="J138" s="32">
        <f t="shared" ref="J138:L138" si="69">J127+J137</f>
        <v>1309.9000000000001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0</v>
      </c>
    </row>
    <row r="140" spans="1:12" ht="15" x14ac:dyDescent="0.25">
      <c r="A140" s="23"/>
      <c r="B140" s="15"/>
      <c r="C140" s="11"/>
      <c r="D140" s="60" t="s">
        <v>29</v>
      </c>
      <c r="E140" s="42" t="s">
        <v>41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58</v>
      </c>
      <c r="F142" s="43">
        <f>20+20</f>
        <v>40</v>
      </c>
      <c r="G142" s="43">
        <f>2+2.12</f>
        <v>4.12</v>
      </c>
      <c r="H142" s="43">
        <f>0.29+0.2</f>
        <v>0.49</v>
      </c>
      <c r="I142" s="43">
        <f>13.2+13.38</f>
        <v>26.58</v>
      </c>
      <c r="J142" s="43">
        <f>69.21+62.72</f>
        <v>131.93</v>
      </c>
      <c r="K142" s="44"/>
      <c r="L142" s="43">
        <v>0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60</v>
      </c>
      <c r="G143" s="43">
        <v>0.48</v>
      </c>
      <c r="H143" s="43">
        <v>0.06</v>
      </c>
      <c r="I143" s="43">
        <v>1.98</v>
      </c>
      <c r="J143" s="43">
        <v>8.4</v>
      </c>
      <c r="K143" s="44">
        <v>246</v>
      </c>
      <c r="L143" s="43">
        <v>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20.5</v>
      </c>
      <c r="H146" s="19">
        <f t="shared" si="70"/>
        <v>25.279999999999998</v>
      </c>
      <c r="I146" s="19">
        <f t="shared" si="70"/>
        <v>100.58000000000001</v>
      </c>
      <c r="J146" s="19">
        <f t="shared" si="70"/>
        <v>638.87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0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0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87</v>
      </c>
      <c r="L151" s="43">
        <v>0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>
        <v>0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>
        <v>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</v>
      </c>
      <c r="J156" s="19">
        <f t="shared" si="72"/>
        <v>720.2299999999999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1240</v>
      </c>
      <c r="G157" s="32">
        <f t="shared" ref="G157" si="74">G146+G156</f>
        <v>45.7</v>
      </c>
      <c r="H157" s="32">
        <f t="shared" ref="H157" si="75">H146+H156</f>
        <v>53.279999999999994</v>
      </c>
      <c r="I157" s="32">
        <f t="shared" ref="I157" si="76">I146+I156</f>
        <v>189.82</v>
      </c>
      <c r="J157" s="32">
        <f t="shared" ref="J157:L157" si="77">J146+J156</f>
        <v>1359.1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70</v>
      </c>
      <c r="L158" s="40">
        <v>0</v>
      </c>
    </row>
    <row r="159" spans="1:12" ht="15" x14ac:dyDescent="0.25">
      <c r="A159" s="23"/>
      <c r="B159" s="15"/>
      <c r="C159" s="11"/>
      <c r="D159" s="60" t="s">
        <v>29</v>
      </c>
      <c r="E159" s="42" t="s">
        <v>51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58" t="s">
        <v>58</v>
      </c>
      <c r="F161" s="43">
        <f>20+20</f>
        <v>40</v>
      </c>
      <c r="G161" s="43">
        <f>2+2.12</f>
        <v>4.12</v>
      </c>
      <c r="H161" s="43">
        <f>0.29+0.2</f>
        <v>0.49</v>
      </c>
      <c r="I161" s="43">
        <f>13.2+13.38</f>
        <v>26.58</v>
      </c>
      <c r="J161" s="43">
        <f>69.21+62.72</f>
        <v>131.93</v>
      </c>
      <c r="K161" s="44"/>
      <c r="L161" s="43">
        <v>0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60</v>
      </c>
      <c r="G162" s="43">
        <v>0.6</v>
      </c>
      <c r="H162" s="43">
        <v>0.12</v>
      </c>
      <c r="I162" s="43">
        <v>3</v>
      </c>
      <c r="J162" s="43">
        <v>13.2</v>
      </c>
      <c r="K162" s="44" t="s">
        <v>46</v>
      </c>
      <c r="L162" s="43">
        <v>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24.500000000000004</v>
      </c>
      <c r="H165" s="19">
        <f t="shared" si="78"/>
        <v>21.64</v>
      </c>
      <c r="I165" s="19">
        <f t="shared" si="78"/>
        <v>89.419999999999987</v>
      </c>
      <c r="J165" s="19">
        <f t="shared" si="78"/>
        <v>652.54999999999995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0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0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70</v>
      </c>
      <c r="L168" s="43">
        <v>0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0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90</v>
      </c>
      <c r="L170" s="43">
        <v>0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>
        <v>0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>
        <v>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1240</v>
      </c>
      <c r="G176" s="32">
        <f t="shared" ref="G176" si="82">G165+G175</f>
        <v>52.870000000000005</v>
      </c>
      <c r="H176" s="32">
        <f t="shared" ref="H176" si="83">H165+H175</f>
        <v>53.16</v>
      </c>
      <c r="I176" s="32">
        <f t="shared" ref="I176" si="84">I165+I175</f>
        <v>211.40999999999997</v>
      </c>
      <c r="J176" s="32">
        <f t="shared" ref="J176:L176" si="85">J165+J175</f>
        <v>1533.13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73</v>
      </c>
      <c r="L177" s="40">
        <v>0</v>
      </c>
    </row>
    <row r="178" spans="1:12" ht="15" x14ac:dyDescent="0.25">
      <c r="A178" s="23"/>
      <c r="B178" s="15"/>
      <c r="C178" s="11"/>
      <c r="D178" s="60" t="s">
        <v>29</v>
      </c>
      <c r="E178" s="42" t="s">
        <v>55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58" t="s">
        <v>58</v>
      </c>
      <c r="F180" s="43">
        <f>20+20</f>
        <v>40</v>
      </c>
      <c r="G180" s="43">
        <f>2+2.12</f>
        <v>4.12</v>
      </c>
      <c r="H180" s="43">
        <f>0.29+0.2</f>
        <v>0.49</v>
      </c>
      <c r="I180" s="43">
        <f>13.2+13.38</f>
        <v>26.58</v>
      </c>
      <c r="J180" s="43">
        <f>69.21+62.72</f>
        <v>131.93</v>
      </c>
      <c r="K180" s="44"/>
      <c r="L180" s="43">
        <v>0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0.48</v>
      </c>
      <c r="H181" s="43">
        <v>0.06</v>
      </c>
      <c r="I181" s="43">
        <v>1.38</v>
      </c>
      <c r="J181" s="43">
        <v>7.8</v>
      </c>
      <c r="K181" s="44">
        <v>247</v>
      </c>
      <c r="L181" s="43">
        <v>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22.95</v>
      </c>
      <c r="H184" s="19">
        <f t="shared" si="86"/>
        <v>15.91</v>
      </c>
      <c r="I184" s="19">
        <f t="shared" si="86"/>
        <v>88.609999999999985</v>
      </c>
      <c r="J184" s="19">
        <f t="shared" si="86"/>
        <v>525.83999999999992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0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0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73</v>
      </c>
      <c r="L187" s="43">
        <v>0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0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</v>
      </c>
      <c r="K189" s="44" t="s">
        <v>76</v>
      </c>
      <c r="L189" s="43">
        <v>0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>
        <v>0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>
        <v>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90">G184+G194</f>
        <v>48.65</v>
      </c>
      <c r="H195" s="32">
        <f t="shared" ref="H195" si="91">H184+H194</f>
        <v>39.549999999999997</v>
      </c>
      <c r="I195" s="32">
        <f t="shared" ref="I195" si="92">I184+I194</f>
        <v>203.95</v>
      </c>
      <c r="J195" s="32">
        <f t="shared" ref="J195:L195" si="93">J184+J194</f>
        <v>1230.42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49.122</v>
      </c>
      <c r="H196" s="34">
        <f t="shared" si="94"/>
        <v>46.515000000000001</v>
      </c>
      <c r="I196" s="34">
        <f t="shared" si="94"/>
        <v>203.44099999999997</v>
      </c>
      <c r="J196" s="34">
        <f t="shared" si="94"/>
        <v>1400.9449999999999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dcterms:created xsi:type="dcterms:W3CDTF">2022-05-16T14:23:56Z</dcterms:created>
  <dcterms:modified xsi:type="dcterms:W3CDTF">2023-10-12T15:48:53Z</dcterms:modified>
</cp:coreProperties>
</file>